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cios\Compras\SANTIAGO\Licitaciones\Licitación Pública 01-20 CEIP\"/>
    </mc:Choice>
  </mc:AlternateContent>
  <bookViews>
    <workbookView xWindow="-120" yWindow="-120" windowWidth="29040" windowHeight="15780"/>
  </bookViews>
  <sheets>
    <sheet name="ITEMS 1 y 3" sheetId="1" r:id="rId1"/>
    <sheet name="ITEMS 5 y 6" sheetId="7" r:id="rId2"/>
    <sheet name="ITEMS 2, 4 y 7" sheetId="6" r:id="rId3"/>
    <sheet name="ITEM 8" sheetId="8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8" l="1"/>
  <c r="I8" i="8" s="1"/>
  <c r="C8" i="8" l="1"/>
  <c r="C34" i="6"/>
  <c r="C32" i="6"/>
  <c r="C38" i="6" s="1"/>
  <c r="C22" i="6"/>
  <c r="C12" i="6"/>
  <c r="C10" i="6"/>
  <c r="C8" i="6"/>
  <c r="C16" i="6" s="1"/>
  <c r="C30" i="7"/>
  <c r="C28" i="7"/>
  <c r="C26" i="7"/>
  <c r="C14" i="7"/>
  <c r="C12" i="7"/>
  <c r="C10" i="7"/>
  <c r="C8" i="7"/>
  <c r="C28" i="1"/>
  <c r="C26" i="1"/>
  <c r="C24" i="1"/>
  <c r="C32" i="1" s="1"/>
  <c r="C12" i="1"/>
  <c r="C10" i="1"/>
  <c r="C8" i="1"/>
  <c r="C18" i="7" l="1"/>
  <c r="C34" i="7"/>
  <c r="C16" i="1"/>
  <c r="H34" i="6" l="1"/>
  <c r="I34" i="6" s="1"/>
  <c r="F34" i="6"/>
  <c r="G34" i="6" s="1"/>
  <c r="D34" i="6"/>
  <c r="E34" i="6" s="1"/>
  <c r="H32" i="6"/>
  <c r="I32" i="6" s="1"/>
  <c r="I38" i="6" s="1"/>
  <c r="F32" i="6"/>
  <c r="G32" i="6" s="1"/>
  <c r="D32" i="6"/>
  <c r="E32" i="6" s="1"/>
  <c r="H30" i="7"/>
  <c r="I30" i="7" s="1"/>
  <c r="F30" i="7"/>
  <c r="G30" i="7" s="1"/>
  <c r="D30" i="7"/>
  <c r="E30" i="7" s="1"/>
  <c r="H28" i="7"/>
  <c r="I28" i="7" s="1"/>
  <c r="F28" i="7"/>
  <c r="G28" i="7" s="1"/>
  <c r="D28" i="7"/>
  <c r="E28" i="7" s="1"/>
  <c r="H26" i="7"/>
  <c r="I26" i="7" s="1"/>
  <c r="I34" i="7" s="1"/>
  <c r="F26" i="7"/>
  <c r="G26" i="7" s="1"/>
  <c r="D26" i="7"/>
  <c r="E26" i="7" s="1"/>
  <c r="A37" i="7"/>
  <c r="H12" i="6"/>
  <c r="I12" i="6" s="1"/>
  <c r="F12" i="6"/>
  <c r="G12" i="6" s="1"/>
  <c r="D12" i="6"/>
  <c r="E12" i="6" s="1"/>
  <c r="H10" i="6"/>
  <c r="I10" i="6" s="1"/>
  <c r="F10" i="6"/>
  <c r="G10" i="6" s="1"/>
  <c r="D10" i="6"/>
  <c r="E10" i="6" s="1"/>
  <c r="H8" i="6"/>
  <c r="I8" i="6" s="1"/>
  <c r="F8" i="6"/>
  <c r="G8" i="6" s="1"/>
  <c r="D8" i="6"/>
  <c r="E8" i="6" s="1"/>
  <c r="E16" i="6" s="1"/>
  <c r="H28" i="1"/>
  <c r="I28" i="1" s="1"/>
  <c r="F28" i="1"/>
  <c r="G28" i="1" s="1"/>
  <c r="D28" i="1"/>
  <c r="E28" i="1" s="1"/>
  <c r="H26" i="1"/>
  <c r="I26" i="1" s="1"/>
  <c r="F26" i="1"/>
  <c r="G26" i="1" s="1"/>
  <c r="D26" i="1"/>
  <c r="E26" i="1" s="1"/>
  <c r="H24" i="1"/>
  <c r="I24" i="1" s="1"/>
  <c r="F24" i="1"/>
  <c r="G24" i="1" s="1"/>
  <c r="G32" i="1" s="1"/>
  <c r="D24" i="1"/>
  <c r="E24" i="1" s="1"/>
  <c r="A35" i="1"/>
  <c r="F8" i="8"/>
  <c r="G8" i="8" s="1"/>
  <c r="D8" i="8"/>
  <c r="E8" i="8" s="1"/>
  <c r="H12" i="7"/>
  <c r="I12" i="7" s="1"/>
  <c r="F12" i="7"/>
  <c r="G12" i="7" s="1"/>
  <c r="D12" i="7"/>
  <c r="E12" i="7" s="1"/>
  <c r="H14" i="7"/>
  <c r="I14" i="7" s="1"/>
  <c r="F14" i="7"/>
  <c r="G14" i="7" s="1"/>
  <c r="D14" i="7"/>
  <c r="E14" i="7" s="1"/>
  <c r="H10" i="7"/>
  <c r="I10" i="7" s="1"/>
  <c r="F10" i="7"/>
  <c r="G10" i="7" s="1"/>
  <c r="D10" i="7"/>
  <c r="E10" i="7" s="1"/>
  <c r="H8" i="7"/>
  <c r="I8" i="7" s="1"/>
  <c r="F8" i="7"/>
  <c r="G8" i="7" s="1"/>
  <c r="D8" i="7"/>
  <c r="E8" i="7" s="1"/>
  <c r="H22" i="6"/>
  <c r="I22" i="6" s="1"/>
  <c r="F22" i="6"/>
  <c r="G22" i="6" s="1"/>
  <c r="D22" i="6"/>
  <c r="E22" i="6" s="1"/>
  <c r="D8" i="1"/>
  <c r="E8" i="1" s="1"/>
  <c r="F8" i="1"/>
  <c r="G8" i="1" s="1"/>
  <c r="H8" i="1"/>
  <c r="I8" i="1" s="1"/>
  <c r="D10" i="1"/>
  <c r="E10" i="1" s="1"/>
  <c r="F10" i="1"/>
  <c r="G10" i="1" s="1"/>
  <c r="H10" i="1"/>
  <c r="I10" i="1" s="1"/>
  <c r="D12" i="1"/>
  <c r="E12" i="1" s="1"/>
  <c r="F12" i="1"/>
  <c r="G12" i="1" s="1"/>
  <c r="H12" i="1"/>
  <c r="I12" i="1" s="1"/>
  <c r="E34" i="7" l="1"/>
  <c r="G34" i="7"/>
  <c r="G16" i="6"/>
  <c r="I16" i="6"/>
  <c r="E38" i="6"/>
  <c r="G38" i="6"/>
  <c r="I32" i="1"/>
  <c r="E32" i="1"/>
  <c r="I18" i="7"/>
  <c r="E18" i="7"/>
  <c r="G18" i="7"/>
  <c r="G16" i="1"/>
  <c r="E16" i="1"/>
  <c r="I16" i="1"/>
  <c r="A13" i="8"/>
  <c r="A18" i="6"/>
  <c r="A41" i="6"/>
  <c r="A21" i="7"/>
  <c r="A27" i="6"/>
  <c r="A19" i="1"/>
</calcChain>
</file>

<file path=xl/sharedStrings.xml><?xml version="1.0" encoding="utf-8"?>
<sst xmlns="http://schemas.openxmlformats.org/spreadsheetml/2006/main" count="163" uniqueCount="79">
  <si>
    <t>ITEM 1</t>
  </si>
  <si>
    <t>Sub ítem 1.1</t>
  </si>
  <si>
    <t>Primer grado</t>
  </si>
  <si>
    <t>Sub ítem 1.2</t>
  </si>
  <si>
    <t>Segundo grado</t>
  </si>
  <si>
    <t>Sub ítem 1.3</t>
  </si>
  <si>
    <t>Tercer grado</t>
  </si>
  <si>
    <t>Costo tiraje total (8 días)</t>
  </si>
  <si>
    <t>Costo unitario (30 días)</t>
  </si>
  <si>
    <t>Costo tiraje total (30 días)</t>
  </si>
  <si>
    <t>Costo unitario (60 días)</t>
  </si>
  <si>
    <t>Costo tiraje total (60 días)</t>
  </si>
  <si>
    <t>Costo unitario (120 días)</t>
  </si>
  <si>
    <t>Costo tiraje total (120 días)</t>
  </si>
  <si>
    <t>Costo unitario    (8 días)</t>
  </si>
  <si>
    <t>IMPRENTA</t>
  </si>
  <si>
    <t>Monto a depositar Garantía de mantenimiento de oferta por ITEM 1</t>
  </si>
  <si>
    <t>ITEM 2</t>
  </si>
  <si>
    <t>Sub ítem 2.1</t>
  </si>
  <si>
    <t>Sub ítem 2.2</t>
  </si>
  <si>
    <t>Sub ítem 2.3</t>
  </si>
  <si>
    <t>Monto a depositar Garantía de mantenimiento de oferta por ITEM 2</t>
  </si>
  <si>
    <t>ITEM 3</t>
  </si>
  <si>
    <t>Sub ítem 3.1</t>
  </si>
  <si>
    <t>Sub ítem 3.2</t>
  </si>
  <si>
    <t>Sub ítem 3.3</t>
  </si>
  <si>
    <t>ITEM 4</t>
  </si>
  <si>
    <t>Sub ítem 4.1</t>
  </si>
  <si>
    <t>Monto a depositar Garantía de mantenimiento de oferta por ITEM 3</t>
  </si>
  <si>
    <t>Monto a depositar Garantía de mantenimiento de oferta por ITEM 4</t>
  </si>
  <si>
    <t>ITEM 5</t>
  </si>
  <si>
    <t>Monto a depositar Garantía de mantenimiento de oferta por ITEM 5</t>
  </si>
  <si>
    <t>Sub ítem 5.1</t>
  </si>
  <si>
    <t xml:space="preserve">SOLAMENTE DEBERÁ COMPLETAR LOS DATOS SOLICITADOS EN LOS RECUADROS DE COLOR VERDE </t>
  </si>
  <si>
    <t>Libro de lectura y escritura para alumnos de 1°, 2° y 3° grado</t>
  </si>
  <si>
    <t>Guía docente de lectura y escritura de 1°, 2° y 3° grado</t>
  </si>
  <si>
    <t>Libro de lectura y escritura para alumnos de 4°, 5° y 6° grado</t>
  </si>
  <si>
    <t>Cuarto grado</t>
  </si>
  <si>
    <t>Quinto grado</t>
  </si>
  <si>
    <t>Sexto grado</t>
  </si>
  <si>
    <t>Guía docente de lectura y escritura de 4°, 5° y 6° grado</t>
  </si>
  <si>
    <t>Libro de matemática para alumnos de Nivel inicial, 1°, 2° y 3° grado</t>
  </si>
  <si>
    <t>Nivel inicial</t>
  </si>
  <si>
    <t>Sub ítem 5.2</t>
  </si>
  <si>
    <t>Sub ítem 5.3</t>
  </si>
  <si>
    <t>Sub ítem 5.4</t>
  </si>
  <si>
    <t>ITEM 6</t>
  </si>
  <si>
    <t>Libro de matemática para alumnos de 4°, 5° y 6° grado</t>
  </si>
  <si>
    <t>Sub ítem 6.1</t>
  </si>
  <si>
    <t>Sub ítem 6.2</t>
  </si>
  <si>
    <t>Sub ítem 6.3</t>
  </si>
  <si>
    <t>Monto a depositar Garantía de mantenimiento de oferta por ITEM 6</t>
  </si>
  <si>
    <t>ITEM 7</t>
  </si>
  <si>
    <t>Guía docente de matemática de primer ciclo y segundo ciclo</t>
  </si>
  <si>
    <t>Sub ítem 7.1</t>
  </si>
  <si>
    <t>Primer ciclo</t>
  </si>
  <si>
    <t>Sub ítem 7.2</t>
  </si>
  <si>
    <t>Segundo ciclo</t>
  </si>
  <si>
    <t>Monto a depositar Garantía de mantenimiento de oferta por ITEM 7</t>
  </si>
  <si>
    <t>ITEM 8</t>
  </si>
  <si>
    <t>Armapalabra</t>
  </si>
  <si>
    <t>Sub ítem 8.1</t>
  </si>
  <si>
    <t>Monto a depositar Garantía de mantenimiento de oferta por ITEM 8</t>
  </si>
  <si>
    <t>Coloque en cada casilla de esta línea el porcentaje de incremento según plazo de pago</t>
  </si>
  <si>
    <t>Coloque en cada casilla  de esta línea el porcentaje de incremento según plazo de pago</t>
  </si>
  <si>
    <t>Coloque en cada casilla de esta línea el porcentaje del descuento por imprimir todo el ítem 1</t>
  </si>
  <si>
    <t>COSTO POR ITEM 1 COMPLETO</t>
  </si>
  <si>
    <t>Coloque en cada casilla de esta línea el porcentaje del descuento por imprimir todo el ítem 3</t>
  </si>
  <si>
    <t>COSTO POR ITEM 3 COMPLETO</t>
  </si>
  <si>
    <t>Coloque en cada casilla de esta línea el porcentaje del descuento por imprimir todo el ítem 5</t>
  </si>
  <si>
    <t>COSTO POR ITEM 5 COMPLETO</t>
  </si>
  <si>
    <t>Coloque en cada casilla de esta línea el porcentaje del descuento por imprimir todo el ítem 6</t>
  </si>
  <si>
    <t>COSTO POR ITEM 6 COMPLETO</t>
  </si>
  <si>
    <t>Coloque en cada casilla de esta línea el porcentaje del descuento por imprimir todo el ítem 2</t>
  </si>
  <si>
    <t>COSTO POR ITEM 2 COMPLETO</t>
  </si>
  <si>
    <t>Coloque en cada casilla de esta línea el porcentaje del descuento por imprimir todo el ítem 7</t>
  </si>
  <si>
    <t>COSTO POR ITEM 7 COMPLETO</t>
  </si>
  <si>
    <t>LICITACIÓN PÚBLICA N° 1/20 - ANEXO 1</t>
  </si>
  <si>
    <t>VIGENCIA DE OFERTA: 120 DÍAS - LOS PRECIOS INDICADOS SON EN PESOS URUGUAYOS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</si>
</sst>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U&quot;\ * #,##0.00_);_(&quot;$U&quot;\ * \(#,##0.00\);_(&quot;$U&quot;\ * &quot;-&quot;??_);_(@_)"/>
    <numFmt numFmtId="164" formatCode="_ [$$-2C0A]\ * #,##0.00_ ;_ [$$-2C0A]\ * \-#,##0.00_ ;_ [$$-2C0A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 vertical="center"/>
    </xf>
    <xf numFmtId="0" fontId="0" fillId="0" borderId="0" xfId="0" applyProtection="1"/>
    <xf numFmtId="0" fontId="2" fillId="3" borderId="7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4" fontId="0" fillId="0" borderId="0" xfId="0" applyNumberFormat="1" applyAlignment="1" applyProtection="1"/>
    <xf numFmtId="0" fontId="0" fillId="0" borderId="0" xfId="0" applyAlignment="1" applyProtection="1">
      <alignment horizontal="center"/>
    </xf>
    <xf numFmtId="0" fontId="3" fillId="3" borderId="8" xfId="0" applyFont="1" applyFill="1" applyBorder="1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 wrapText="1"/>
    </xf>
    <xf numFmtId="9" fontId="0" fillId="4" borderId="1" xfId="0" applyNumberFormat="1" applyFill="1" applyBorder="1" applyAlignment="1" applyProtection="1">
      <alignment horizontal="center"/>
      <protection locked="0"/>
    </xf>
    <xf numFmtId="164" fontId="0" fillId="3" borderId="12" xfId="0" applyNumberFormat="1" applyFill="1" applyBorder="1" applyAlignment="1" applyProtection="1"/>
    <xf numFmtId="0" fontId="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right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164" fontId="0" fillId="0" borderId="27" xfId="0" applyNumberFormat="1" applyFill="1" applyBorder="1" applyAlignment="1" applyProtection="1">
      <alignment horizontal="center" vertical="center"/>
    </xf>
    <xf numFmtId="9" fontId="0" fillId="0" borderId="0" xfId="0" applyNumberFormat="1" applyFill="1" applyBorder="1" applyAlignment="1" applyProtection="1">
      <alignment horizontal="center"/>
    </xf>
    <xf numFmtId="164" fontId="0" fillId="2" borderId="15" xfId="0" applyNumberFormat="1" applyFill="1" applyBorder="1" applyAlignment="1" applyProtection="1">
      <alignment horizontal="center" vertical="center"/>
    </xf>
    <xf numFmtId="164" fontId="0" fillId="2" borderId="16" xfId="0" applyNumberFormat="1" applyFill="1" applyBorder="1" applyAlignment="1" applyProtection="1">
      <alignment horizontal="center" vertical="center"/>
    </xf>
    <xf numFmtId="164" fontId="0" fillId="2" borderId="21" xfId="0" applyNumberForma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/>
    </xf>
    <xf numFmtId="164" fontId="0" fillId="0" borderId="9" xfId="1" applyNumberFormat="1" applyFont="1" applyBorder="1" applyAlignment="1" applyProtection="1">
      <alignment horizontal="center" vertical="center"/>
    </xf>
    <xf numFmtId="164" fontId="0" fillId="0" borderId="10" xfId="1" applyNumberFormat="1" applyFont="1" applyBorder="1" applyAlignment="1" applyProtection="1">
      <alignment horizontal="center" vertical="center"/>
    </xf>
    <xf numFmtId="164" fontId="0" fillId="2" borderId="15" xfId="0" applyNumberFormat="1" applyFill="1" applyBorder="1" applyAlignment="1" applyProtection="1">
      <alignment horizontal="center" vertical="center"/>
    </xf>
    <xf numFmtId="164" fontId="0" fillId="2" borderId="21" xfId="0" applyNumberForma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164" fontId="0" fillId="0" borderId="8" xfId="1" applyNumberFormat="1" applyFont="1" applyBorder="1" applyAlignment="1" applyProtection="1">
      <alignment horizontal="center" vertical="center"/>
    </xf>
    <xf numFmtId="164" fontId="0" fillId="2" borderId="16" xfId="0" applyNumberFormat="1" applyFill="1" applyBorder="1" applyAlignment="1" applyProtection="1">
      <alignment horizontal="center" vertical="center"/>
    </xf>
    <xf numFmtId="0" fontId="5" fillId="4" borderId="0" xfId="0" applyFont="1" applyFill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0" fillId="4" borderId="0" xfId="0" applyFont="1" applyFill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right" wrapText="1"/>
    </xf>
    <xf numFmtId="0" fontId="0" fillId="0" borderId="26" xfId="0" applyBorder="1" applyAlignment="1" applyProtection="1">
      <alignment horizontal="right" wrapText="1"/>
    </xf>
    <xf numFmtId="164" fontId="0" fillId="4" borderId="11" xfId="1" applyNumberFormat="1" applyFont="1" applyFill="1" applyBorder="1" applyAlignment="1" applyProtection="1">
      <alignment horizontal="center" vertical="center"/>
      <protection locked="0"/>
    </xf>
    <xf numFmtId="164" fontId="0" fillId="4" borderId="12" xfId="1" applyNumberFormat="1" applyFon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right" wrapText="1"/>
    </xf>
    <xf numFmtId="0" fontId="0" fillId="5" borderId="14" xfId="0" applyFill="1" applyBorder="1" applyAlignment="1" applyProtection="1">
      <alignment horizontal="right"/>
    </xf>
    <xf numFmtId="0" fontId="0" fillId="0" borderId="14" xfId="0" applyBorder="1" applyAlignment="1" applyProtection="1">
      <alignment horizontal="right"/>
    </xf>
    <xf numFmtId="164" fontId="0" fillId="4" borderId="24" xfId="1" applyNumberFormat="1" applyFont="1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right" wrapText="1"/>
    </xf>
    <xf numFmtId="0" fontId="0" fillId="5" borderId="23" xfId="0" applyFill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164" fontId="0" fillId="4" borderId="3" xfId="1" applyNumberFormat="1" applyFont="1" applyFill="1" applyBorder="1" applyAlignment="1" applyProtection="1">
      <alignment horizontal="center" vertical="center"/>
      <protection locked="0"/>
    </xf>
    <xf numFmtId="164" fontId="0" fillId="4" borderId="5" xfId="1" applyNumberFormat="1" applyFon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</xf>
    <xf numFmtId="164" fontId="0" fillId="2" borderId="6" xfId="0" applyNumberFormat="1" applyFill="1" applyBorder="1" applyAlignment="1" applyProtection="1">
      <alignment horizontal="center" vertical="center"/>
    </xf>
    <xf numFmtId="164" fontId="0" fillId="0" borderId="3" xfId="1" applyNumberFormat="1" applyFont="1" applyBorder="1" applyAlignment="1" applyProtection="1">
      <alignment horizontal="center" vertical="center"/>
    </xf>
    <xf numFmtId="164" fontId="0" fillId="0" borderId="5" xfId="1" applyNumberFormat="1" applyFont="1" applyBorder="1" applyAlignment="1" applyProtection="1">
      <alignment horizontal="center" vertical="center"/>
    </xf>
    <xf numFmtId="164" fontId="0" fillId="0" borderId="19" xfId="1" applyNumberFormat="1" applyFont="1" applyBorder="1" applyAlignment="1" applyProtection="1">
      <alignment horizontal="center" vertical="center"/>
    </xf>
    <xf numFmtId="164" fontId="0" fillId="0" borderId="20" xfId="1" applyNumberFormat="1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right" wrapText="1"/>
    </xf>
    <xf numFmtId="0" fontId="0" fillId="0" borderId="23" xfId="0" applyBorder="1" applyAlignment="1" applyProtection="1">
      <alignment horizontal="right" wrapText="1"/>
    </xf>
    <xf numFmtId="164" fontId="0" fillId="0" borderId="17" xfId="1" applyNumberFormat="1" applyFont="1" applyBorder="1" applyAlignment="1" applyProtection="1">
      <alignment horizontal="center" vertical="center"/>
    </xf>
    <xf numFmtId="164" fontId="0" fillId="0" borderId="18" xfId="1" applyNumberFormat="1" applyFont="1" applyBorder="1" applyAlignment="1" applyProtection="1">
      <alignment horizontal="center" vertical="center"/>
    </xf>
    <xf numFmtId="164" fontId="0" fillId="0" borderId="11" xfId="1" applyNumberFormat="1" applyFont="1" applyBorder="1" applyAlignment="1" applyProtection="1">
      <alignment horizontal="center" vertical="center"/>
    </xf>
    <xf numFmtId="164" fontId="0" fillId="0" borderId="12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zoomScale="80" zoomScaleNormal="80" workbookViewId="0">
      <selection activeCell="E14" sqref="E14"/>
    </sheetView>
  </sheetViews>
  <sheetFormatPr baseColWidth="10" defaultRowHeight="15" x14ac:dyDescent="0.25"/>
  <cols>
    <col min="1" max="1" width="37.7109375" style="1" customWidth="1"/>
    <col min="2" max="2" width="14.7109375" style="1" customWidth="1"/>
    <col min="3" max="3" width="15.5703125" style="1" customWidth="1"/>
    <col min="4" max="4" width="15" style="1" customWidth="1"/>
    <col min="5" max="5" width="15.7109375" style="1" customWidth="1"/>
    <col min="6" max="6" width="13.7109375" style="1" customWidth="1"/>
    <col min="7" max="7" width="15.7109375" style="1" customWidth="1"/>
    <col min="8" max="8" width="13.7109375" style="1" customWidth="1"/>
    <col min="9" max="9" width="15.7109375" style="1" customWidth="1"/>
    <col min="10" max="16384" width="11.42578125" style="1"/>
  </cols>
  <sheetData>
    <row r="1" spans="1:16" ht="37.5" customHeight="1" x14ac:dyDescent="0.25">
      <c r="A1" s="44" t="s">
        <v>77</v>
      </c>
      <c r="B1" s="44"/>
      <c r="C1" s="44"/>
      <c r="D1" s="44"/>
      <c r="E1" s="44"/>
      <c r="F1" s="44"/>
      <c r="G1" s="44"/>
      <c r="H1" s="44"/>
      <c r="I1" s="44"/>
      <c r="J1" s="3"/>
      <c r="K1" s="3"/>
      <c r="L1" s="3"/>
      <c r="M1" s="3"/>
      <c r="N1" s="3"/>
      <c r="O1" s="3"/>
      <c r="P1" s="3"/>
    </row>
    <row r="2" spans="1:16" ht="17.100000000000001" customHeight="1" x14ac:dyDescent="0.25">
      <c r="A2" s="2" t="s">
        <v>15</v>
      </c>
      <c r="B2" s="45"/>
      <c r="C2" s="46"/>
      <c r="D2" s="46"/>
      <c r="E2" s="46"/>
      <c r="F2" s="46"/>
      <c r="G2" s="46"/>
      <c r="H2" s="46"/>
      <c r="I2" s="46"/>
      <c r="J2" s="3"/>
      <c r="K2" s="3"/>
      <c r="L2" s="3"/>
      <c r="M2" s="3"/>
      <c r="N2" s="3"/>
      <c r="O2" s="3"/>
      <c r="P2" s="3"/>
    </row>
    <row r="3" spans="1:16" ht="17.100000000000001" customHeight="1" x14ac:dyDescent="0.25">
      <c r="A3" s="2"/>
      <c r="B3" s="15"/>
      <c r="C3" s="16"/>
      <c r="D3" s="16"/>
      <c r="E3" s="16"/>
      <c r="F3" s="16"/>
      <c r="G3" s="16"/>
      <c r="H3" s="16"/>
      <c r="I3" s="16"/>
      <c r="J3" s="3"/>
      <c r="K3" s="3"/>
      <c r="L3" s="3"/>
      <c r="M3" s="3"/>
      <c r="N3" s="3"/>
      <c r="O3" s="3"/>
      <c r="P3" s="3"/>
    </row>
    <row r="4" spans="1:16" ht="17.100000000000001" customHeight="1" x14ac:dyDescent="0.25">
      <c r="A4" s="40" t="s">
        <v>33</v>
      </c>
      <c r="B4" s="41"/>
      <c r="C4" s="41"/>
      <c r="D4" s="41"/>
      <c r="E4" s="41"/>
      <c r="F4" s="41"/>
      <c r="G4" s="41"/>
      <c r="H4" s="41"/>
      <c r="I4" s="41"/>
      <c r="J4" s="3"/>
      <c r="K4" s="3"/>
      <c r="L4" s="3"/>
      <c r="M4" s="3"/>
      <c r="N4" s="3"/>
      <c r="O4" s="3"/>
      <c r="P4" s="3"/>
    </row>
    <row r="5" spans="1:16" ht="15.7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" customHeight="1" x14ac:dyDescent="0.25">
      <c r="A6" s="4" t="s">
        <v>0</v>
      </c>
      <c r="B6" s="42" t="s">
        <v>14</v>
      </c>
      <c r="C6" s="36" t="s">
        <v>7</v>
      </c>
      <c r="D6" s="34" t="s">
        <v>8</v>
      </c>
      <c r="E6" s="36" t="s">
        <v>9</v>
      </c>
      <c r="F6" s="34" t="s">
        <v>10</v>
      </c>
      <c r="G6" s="36" t="s">
        <v>11</v>
      </c>
      <c r="H6" s="34" t="s">
        <v>12</v>
      </c>
      <c r="I6" s="36" t="s">
        <v>13</v>
      </c>
      <c r="J6" s="3"/>
      <c r="K6" s="3"/>
      <c r="L6" s="3"/>
      <c r="M6" s="3"/>
      <c r="N6" s="3"/>
      <c r="O6" s="3"/>
      <c r="P6" s="3"/>
    </row>
    <row r="7" spans="1:16" ht="28.5" customHeight="1" x14ac:dyDescent="0.25">
      <c r="A7" s="11" t="s">
        <v>34</v>
      </c>
      <c r="B7" s="43"/>
      <c r="C7" s="37"/>
      <c r="D7" s="35"/>
      <c r="E7" s="37"/>
      <c r="F7" s="35"/>
      <c r="G7" s="37"/>
      <c r="H7" s="35"/>
      <c r="I7" s="37"/>
      <c r="J7" s="3"/>
      <c r="K7" s="3"/>
      <c r="L7" s="3"/>
      <c r="M7" s="3"/>
      <c r="N7" s="3"/>
      <c r="O7" s="3"/>
      <c r="P7" s="3"/>
    </row>
    <row r="8" spans="1:16" x14ac:dyDescent="0.25">
      <c r="A8" s="5" t="s">
        <v>1</v>
      </c>
      <c r="B8" s="49"/>
      <c r="C8" s="26">
        <f>54000*B8</f>
        <v>0</v>
      </c>
      <c r="D8" s="30">
        <f>(B8*D14)+B8</f>
        <v>0</v>
      </c>
      <c r="E8" s="32">
        <f>54000*D8</f>
        <v>0</v>
      </c>
      <c r="F8" s="30">
        <f>(B8*F14)+B8</f>
        <v>0</v>
      </c>
      <c r="G8" s="32">
        <f>54000*F8</f>
        <v>0</v>
      </c>
      <c r="H8" s="30">
        <f>(B8*H14)+B8</f>
        <v>0</v>
      </c>
      <c r="I8" s="32">
        <f>54000*H8</f>
        <v>0</v>
      </c>
      <c r="J8" s="3"/>
      <c r="K8" s="3"/>
      <c r="L8" s="3"/>
      <c r="M8" s="3"/>
      <c r="N8" s="3"/>
      <c r="O8" s="3"/>
      <c r="P8" s="3"/>
    </row>
    <row r="9" spans="1:16" x14ac:dyDescent="0.25">
      <c r="A9" s="6" t="s">
        <v>2</v>
      </c>
      <c r="B9" s="50"/>
      <c r="C9" s="27"/>
      <c r="D9" s="38"/>
      <c r="E9" s="39"/>
      <c r="F9" s="38"/>
      <c r="G9" s="39"/>
      <c r="H9" s="38"/>
      <c r="I9" s="39"/>
      <c r="J9" s="3"/>
      <c r="K9" s="3"/>
      <c r="L9" s="3"/>
      <c r="M9" s="3"/>
      <c r="N9" s="3"/>
      <c r="O9" s="3"/>
      <c r="P9" s="3"/>
    </row>
    <row r="10" spans="1:16" x14ac:dyDescent="0.25">
      <c r="A10" s="5" t="s">
        <v>3</v>
      </c>
      <c r="B10" s="49"/>
      <c r="C10" s="26">
        <f>54000*B10</f>
        <v>0</v>
      </c>
      <c r="D10" s="30">
        <f>(B10*D14)+B10</f>
        <v>0</v>
      </c>
      <c r="E10" s="32">
        <f>54000*D10</f>
        <v>0</v>
      </c>
      <c r="F10" s="30">
        <f>(B10*F14)+B10</f>
        <v>0</v>
      </c>
      <c r="G10" s="32">
        <f>54000*F10</f>
        <v>0</v>
      </c>
      <c r="H10" s="30">
        <f>(B10*H14)+B10</f>
        <v>0</v>
      </c>
      <c r="I10" s="32">
        <f>54000*H10</f>
        <v>0</v>
      </c>
      <c r="J10" s="3"/>
      <c r="K10" s="3"/>
      <c r="L10" s="3"/>
      <c r="M10" s="3"/>
      <c r="N10" s="3"/>
      <c r="O10" s="3"/>
      <c r="P10" s="3"/>
    </row>
    <row r="11" spans="1:16" x14ac:dyDescent="0.25">
      <c r="A11" s="6" t="s">
        <v>4</v>
      </c>
      <c r="B11" s="50"/>
      <c r="C11" s="27"/>
      <c r="D11" s="38"/>
      <c r="E11" s="39"/>
      <c r="F11" s="38"/>
      <c r="G11" s="39"/>
      <c r="H11" s="38"/>
      <c r="I11" s="39"/>
      <c r="J11" s="3"/>
      <c r="K11" s="3"/>
      <c r="L11" s="3"/>
      <c r="M11" s="3"/>
      <c r="N11" s="3"/>
      <c r="O11" s="3"/>
      <c r="P11" s="3"/>
    </row>
    <row r="12" spans="1:16" x14ac:dyDescent="0.25">
      <c r="A12" s="5" t="s">
        <v>5</v>
      </c>
      <c r="B12" s="49"/>
      <c r="C12" s="26">
        <f>51500*B12</f>
        <v>0</v>
      </c>
      <c r="D12" s="30">
        <f>(B12*D14)+B12</f>
        <v>0</v>
      </c>
      <c r="E12" s="32">
        <f>51500*D12</f>
        <v>0</v>
      </c>
      <c r="F12" s="30">
        <f>(B12*F14)+B12</f>
        <v>0</v>
      </c>
      <c r="G12" s="32">
        <f>51500*F12</f>
        <v>0</v>
      </c>
      <c r="H12" s="30">
        <f>(B12*H14)+B12</f>
        <v>0</v>
      </c>
      <c r="I12" s="32">
        <f>51500*H12</f>
        <v>0</v>
      </c>
      <c r="J12" s="3"/>
      <c r="K12" s="3"/>
      <c r="L12" s="3"/>
      <c r="M12" s="3"/>
      <c r="N12" s="3"/>
      <c r="O12" s="3"/>
      <c r="P12" s="3"/>
    </row>
    <row r="13" spans="1:16" ht="15.75" thickBot="1" x14ac:dyDescent="0.3">
      <c r="A13" s="7" t="s">
        <v>6</v>
      </c>
      <c r="B13" s="54"/>
      <c r="C13" s="28"/>
      <c r="D13" s="31"/>
      <c r="E13" s="33"/>
      <c r="F13" s="31"/>
      <c r="G13" s="33"/>
      <c r="H13" s="31"/>
      <c r="I13" s="33"/>
      <c r="J13" s="3"/>
      <c r="K13" s="3"/>
      <c r="L13" s="3"/>
      <c r="M13" s="3"/>
      <c r="N13" s="3"/>
      <c r="O13" s="3"/>
      <c r="P13" s="3"/>
    </row>
    <row r="14" spans="1:16" ht="35.25" customHeight="1" thickBot="1" x14ac:dyDescent="0.3">
      <c r="A14" s="47" t="s">
        <v>63</v>
      </c>
      <c r="B14" s="47"/>
      <c r="C14" s="48"/>
      <c r="D14" s="13"/>
      <c r="E14" s="10"/>
      <c r="F14" s="13"/>
      <c r="G14" s="10"/>
      <c r="H14" s="13"/>
      <c r="I14" s="3"/>
      <c r="J14" s="3"/>
      <c r="K14" s="3"/>
      <c r="L14" s="3"/>
      <c r="M14" s="3"/>
      <c r="N14" s="3"/>
      <c r="O14" s="3"/>
      <c r="P14" s="3"/>
    </row>
    <row r="15" spans="1:16" ht="30.75" customHeight="1" thickBot="1" x14ac:dyDescent="0.3">
      <c r="A15" s="51" t="s">
        <v>65</v>
      </c>
      <c r="B15" s="47"/>
      <c r="C15" s="18"/>
      <c r="D15" s="23"/>
      <c r="E15" s="18"/>
      <c r="F15" s="23"/>
      <c r="G15" s="18"/>
      <c r="H15" s="23"/>
      <c r="I15" s="18"/>
      <c r="J15" s="3"/>
      <c r="K15" s="3"/>
      <c r="L15" s="3"/>
      <c r="M15" s="3"/>
      <c r="N15" s="3"/>
      <c r="O15" s="3"/>
      <c r="P15" s="3"/>
    </row>
    <row r="16" spans="1:16" ht="15.75" thickBot="1" x14ac:dyDescent="0.3">
      <c r="A16" s="52" t="s">
        <v>66</v>
      </c>
      <c r="B16" s="53"/>
      <c r="C16" s="22">
        <f>SUM(C8:C13)-(SUM(C8:C13)*C15)</f>
        <v>0</v>
      </c>
      <c r="D16" s="3"/>
      <c r="E16" s="22">
        <f>SUM(E8:E13)-(SUM(E8:E13)*E15)</f>
        <v>0</v>
      </c>
      <c r="F16" s="3"/>
      <c r="G16" s="22">
        <f>SUM(G8:G13)-(SUM(G8:G13)*G15)</f>
        <v>0</v>
      </c>
      <c r="H16" s="3"/>
      <c r="I16" s="22">
        <f>SUM(I8:I13)-(SUM(I8:I13)*I15)</f>
        <v>0</v>
      </c>
      <c r="J16" s="3"/>
      <c r="K16" s="3"/>
      <c r="L16" s="3"/>
      <c r="M16" s="3"/>
      <c r="N16" s="3"/>
      <c r="O16" s="3"/>
      <c r="P16" s="3"/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0" x14ac:dyDescent="0.25">
      <c r="A18" s="12" t="s">
        <v>16</v>
      </c>
      <c r="B18" s="8"/>
      <c r="C18" s="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14">
        <f>SUM(C8:C13)*1%</f>
        <v>0</v>
      </c>
      <c r="B19" s="9"/>
      <c r="C19" s="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5.75" thickBo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5" customHeight="1" x14ac:dyDescent="0.25">
      <c r="A22" s="4" t="s">
        <v>22</v>
      </c>
      <c r="B22" s="42" t="s">
        <v>14</v>
      </c>
      <c r="C22" s="36" t="s">
        <v>7</v>
      </c>
      <c r="D22" s="34" t="s">
        <v>8</v>
      </c>
      <c r="E22" s="36" t="s">
        <v>9</v>
      </c>
      <c r="F22" s="34" t="s">
        <v>10</v>
      </c>
      <c r="G22" s="36" t="s">
        <v>11</v>
      </c>
      <c r="H22" s="34" t="s">
        <v>12</v>
      </c>
      <c r="I22" s="36" t="s">
        <v>13</v>
      </c>
      <c r="J22" s="3"/>
      <c r="K22" s="3"/>
      <c r="L22" s="3"/>
      <c r="M22" s="3"/>
      <c r="N22" s="3"/>
      <c r="O22" s="3"/>
      <c r="P22" s="3"/>
    </row>
    <row r="23" spans="1:16" ht="28.5" customHeight="1" x14ac:dyDescent="0.25">
      <c r="A23" s="11" t="s">
        <v>36</v>
      </c>
      <c r="B23" s="43"/>
      <c r="C23" s="37"/>
      <c r="D23" s="35"/>
      <c r="E23" s="37"/>
      <c r="F23" s="35"/>
      <c r="G23" s="37"/>
      <c r="H23" s="35"/>
      <c r="I23" s="37"/>
      <c r="J23" s="3"/>
      <c r="K23" s="3"/>
      <c r="L23" s="3"/>
      <c r="M23" s="3"/>
      <c r="N23" s="3"/>
      <c r="O23" s="3"/>
      <c r="P23" s="3"/>
    </row>
    <row r="24" spans="1:16" x14ac:dyDescent="0.25">
      <c r="A24" s="5" t="s">
        <v>23</v>
      </c>
      <c r="B24" s="49"/>
      <c r="C24" s="32">
        <f>50500*B24</f>
        <v>0</v>
      </c>
      <c r="D24" s="30">
        <f>(B24*D30)+B24</f>
        <v>0</v>
      </c>
      <c r="E24" s="32">
        <f>50500*D24</f>
        <v>0</v>
      </c>
      <c r="F24" s="30">
        <f>(B24*F30)+B24</f>
        <v>0</v>
      </c>
      <c r="G24" s="32">
        <f>50500*F24</f>
        <v>0</v>
      </c>
      <c r="H24" s="30">
        <f>(B24*H30)+B24</f>
        <v>0</v>
      </c>
      <c r="I24" s="32">
        <f>50500*H24</f>
        <v>0</v>
      </c>
      <c r="J24" s="3"/>
      <c r="K24" s="3"/>
      <c r="L24" s="3"/>
      <c r="M24" s="3"/>
      <c r="N24" s="3"/>
      <c r="O24" s="3"/>
      <c r="P24" s="3"/>
    </row>
    <row r="25" spans="1:16" x14ac:dyDescent="0.25">
      <c r="A25" s="6" t="s">
        <v>37</v>
      </c>
      <c r="B25" s="50"/>
      <c r="C25" s="39"/>
      <c r="D25" s="38"/>
      <c r="E25" s="39"/>
      <c r="F25" s="38"/>
      <c r="G25" s="39"/>
      <c r="H25" s="38"/>
      <c r="I25" s="39"/>
      <c r="J25" s="3"/>
      <c r="K25" s="3"/>
      <c r="L25" s="3"/>
      <c r="M25" s="3"/>
      <c r="N25" s="3"/>
      <c r="O25" s="3"/>
      <c r="P25" s="3"/>
    </row>
    <row r="26" spans="1:16" x14ac:dyDescent="0.25">
      <c r="A26" s="5" t="s">
        <v>24</v>
      </c>
      <c r="B26" s="49"/>
      <c r="C26" s="32">
        <f>51000*B26</f>
        <v>0</v>
      </c>
      <c r="D26" s="30">
        <f>(B26*D30)+B26</f>
        <v>0</v>
      </c>
      <c r="E26" s="32">
        <f>51000*D26</f>
        <v>0</v>
      </c>
      <c r="F26" s="30">
        <f>(B26*F30)+B26</f>
        <v>0</v>
      </c>
      <c r="G26" s="32">
        <f>51000*F26</f>
        <v>0</v>
      </c>
      <c r="H26" s="30">
        <f>(B26*H30)+B26</f>
        <v>0</v>
      </c>
      <c r="I26" s="32">
        <f>51000*H26</f>
        <v>0</v>
      </c>
      <c r="J26" s="3"/>
      <c r="K26" s="3"/>
      <c r="L26" s="3"/>
      <c r="M26" s="3"/>
      <c r="N26" s="3"/>
      <c r="O26" s="3"/>
      <c r="P26" s="3"/>
    </row>
    <row r="27" spans="1:16" x14ac:dyDescent="0.25">
      <c r="A27" s="6" t="s">
        <v>38</v>
      </c>
      <c r="B27" s="50"/>
      <c r="C27" s="39"/>
      <c r="D27" s="38"/>
      <c r="E27" s="39"/>
      <c r="F27" s="38"/>
      <c r="G27" s="39"/>
      <c r="H27" s="38"/>
      <c r="I27" s="39"/>
      <c r="J27" s="3"/>
      <c r="K27" s="3"/>
      <c r="L27" s="3"/>
      <c r="M27" s="3"/>
      <c r="N27" s="3"/>
      <c r="O27" s="3"/>
      <c r="P27" s="3"/>
    </row>
    <row r="28" spans="1:16" x14ac:dyDescent="0.25">
      <c r="A28" s="5" t="s">
        <v>25</v>
      </c>
      <c r="B28" s="49"/>
      <c r="C28" s="32">
        <f>48000*B28</f>
        <v>0</v>
      </c>
      <c r="D28" s="30">
        <f>(B28*D30)+B28</f>
        <v>0</v>
      </c>
      <c r="E28" s="32">
        <f>48000*D28</f>
        <v>0</v>
      </c>
      <c r="F28" s="30">
        <f>(B28*F30)+B28</f>
        <v>0</v>
      </c>
      <c r="G28" s="32">
        <f>48000*F28</f>
        <v>0</v>
      </c>
      <c r="H28" s="30">
        <f>(B28*H30)+B28</f>
        <v>0</v>
      </c>
      <c r="I28" s="32">
        <f>48000*H28</f>
        <v>0</v>
      </c>
      <c r="J28" s="3"/>
      <c r="K28" s="3"/>
      <c r="L28" s="3"/>
      <c r="M28" s="3"/>
      <c r="N28" s="3"/>
      <c r="O28" s="3"/>
      <c r="P28" s="3"/>
    </row>
    <row r="29" spans="1:16" ht="15.75" thickBot="1" x14ac:dyDescent="0.3">
      <c r="A29" s="7" t="s">
        <v>39</v>
      </c>
      <c r="B29" s="54"/>
      <c r="C29" s="33"/>
      <c r="D29" s="31"/>
      <c r="E29" s="33"/>
      <c r="F29" s="31"/>
      <c r="G29" s="33"/>
      <c r="H29" s="31"/>
      <c r="I29" s="33"/>
      <c r="J29" s="3"/>
      <c r="K29" s="3"/>
      <c r="L29" s="3"/>
      <c r="M29" s="3"/>
      <c r="N29" s="3"/>
      <c r="O29" s="3"/>
      <c r="P29" s="3"/>
    </row>
    <row r="30" spans="1:16" ht="31.5" customHeight="1" thickBot="1" x14ac:dyDescent="0.3">
      <c r="A30" s="47" t="s">
        <v>63</v>
      </c>
      <c r="B30" s="47"/>
      <c r="C30" s="48"/>
      <c r="D30" s="13"/>
      <c r="E30" s="10"/>
      <c r="F30" s="13"/>
      <c r="G30" s="10"/>
      <c r="H30" s="13"/>
      <c r="I30" s="3"/>
      <c r="J30" s="3"/>
      <c r="K30" s="3"/>
      <c r="L30" s="3"/>
      <c r="M30" s="3"/>
      <c r="N30" s="3"/>
      <c r="O30" s="3"/>
      <c r="P30" s="3"/>
    </row>
    <row r="31" spans="1:16" ht="30.75" customHeight="1" thickBot="1" x14ac:dyDescent="0.3">
      <c r="A31" s="51" t="s">
        <v>67</v>
      </c>
      <c r="B31" s="48"/>
      <c r="C31" s="18"/>
      <c r="D31" s="23"/>
      <c r="E31" s="18"/>
      <c r="F31" s="23"/>
      <c r="G31" s="18"/>
      <c r="H31" s="23"/>
      <c r="I31" s="18"/>
      <c r="J31" s="3"/>
      <c r="K31" s="3"/>
      <c r="L31" s="3"/>
      <c r="M31" s="3"/>
      <c r="N31" s="3"/>
      <c r="O31" s="3"/>
      <c r="P31" s="3"/>
    </row>
    <row r="32" spans="1:16" ht="15.75" thickBot="1" x14ac:dyDescent="0.3">
      <c r="A32" s="52" t="s">
        <v>68</v>
      </c>
      <c r="B32" s="53"/>
      <c r="C32" s="22">
        <f>SUM(C24:C29)-(SUM(C24:C29)*C31)</f>
        <v>0</v>
      </c>
      <c r="D32" s="3"/>
      <c r="E32" s="22">
        <f>SUM(E24:E29)-(SUM(E24:E29)*E31)</f>
        <v>0</v>
      </c>
      <c r="F32" s="3"/>
      <c r="G32" s="22">
        <f>SUM(G24:G29)-(SUM(G24:G29)*G31)</f>
        <v>0</v>
      </c>
      <c r="H32" s="3"/>
      <c r="I32" s="22">
        <f>SUM(I24:I29)-(SUM(I24:I29)*I31)</f>
        <v>0</v>
      </c>
      <c r="J32" s="3"/>
      <c r="K32" s="3"/>
      <c r="L32" s="3"/>
      <c r="M32" s="3"/>
      <c r="N32" s="3"/>
      <c r="O32" s="3"/>
      <c r="P32" s="3"/>
    </row>
    <row r="33" spans="1:1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0" x14ac:dyDescent="0.25">
      <c r="A34" s="12" t="s">
        <v>28</v>
      </c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14">
        <f>SUM(C24:C29)*1%</f>
        <v>0</v>
      </c>
      <c r="B35" s="9"/>
      <c r="C35" s="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5">
      <c r="A37" s="29" t="s">
        <v>78</v>
      </c>
      <c r="B37" s="29"/>
      <c r="C37" s="29"/>
      <c r="D37" s="29"/>
      <c r="E37" s="29"/>
      <c r="F37" s="29"/>
      <c r="G37" s="29"/>
      <c r="H37" s="29"/>
      <c r="I37" s="29"/>
      <c r="J37" s="3"/>
      <c r="K37" s="3"/>
      <c r="L37" s="3"/>
      <c r="M37" s="3"/>
      <c r="N37" s="3"/>
      <c r="O37" s="3"/>
      <c r="P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sheetProtection algorithmName="SHA-512" hashValue="lAQGYrialuWkVBydRKg8uo8zeErMYFfmHnYH3/74s+DMlngGwGaE9htdXBra5SglfaQJmLKr36TxsGyYUJTJlg==" saltValue="NuQTPLBZU07Fnmb7DS/QVQ==" spinCount="100000" sheet="1" objects="1" scenarios="1"/>
  <mergeCells count="71">
    <mergeCell ref="F28:F29"/>
    <mergeCell ref="D26:D27"/>
    <mergeCell ref="E26:E27"/>
    <mergeCell ref="F26:F27"/>
    <mergeCell ref="B24:B25"/>
    <mergeCell ref="D28:D29"/>
    <mergeCell ref="E28:E29"/>
    <mergeCell ref="D22:D23"/>
    <mergeCell ref="E22:E23"/>
    <mergeCell ref="A32:B32"/>
    <mergeCell ref="B28:B29"/>
    <mergeCell ref="C28:C29"/>
    <mergeCell ref="A30:C30"/>
    <mergeCell ref="A31:B31"/>
    <mergeCell ref="G28:G29"/>
    <mergeCell ref="H28:H29"/>
    <mergeCell ref="B10:B11"/>
    <mergeCell ref="G26:G27"/>
    <mergeCell ref="G22:G23"/>
    <mergeCell ref="G10:G11"/>
    <mergeCell ref="E24:E25"/>
    <mergeCell ref="F24:F25"/>
    <mergeCell ref="G24:G25"/>
    <mergeCell ref="A15:B15"/>
    <mergeCell ref="A16:B16"/>
    <mergeCell ref="B22:B23"/>
    <mergeCell ref="C22:C23"/>
    <mergeCell ref="B12:B13"/>
    <mergeCell ref="B26:B27"/>
    <mergeCell ref="C26:C27"/>
    <mergeCell ref="I26:I27"/>
    <mergeCell ref="I28:I29"/>
    <mergeCell ref="H24:H25"/>
    <mergeCell ref="I24:I25"/>
    <mergeCell ref="H26:H27"/>
    <mergeCell ref="H22:H23"/>
    <mergeCell ref="I22:I23"/>
    <mergeCell ref="A1:I1"/>
    <mergeCell ref="B2:I2"/>
    <mergeCell ref="A14:C14"/>
    <mergeCell ref="H6:H7"/>
    <mergeCell ref="I6:I7"/>
    <mergeCell ref="H8:H9"/>
    <mergeCell ref="I8:I9"/>
    <mergeCell ref="H10:H11"/>
    <mergeCell ref="I10:I11"/>
    <mergeCell ref="H12:H13"/>
    <mergeCell ref="I12:I13"/>
    <mergeCell ref="B8:B9"/>
    <mergeCell ref="F22:F23"/>
    <mergeCell ref="A4:I4"/>
    <mergeCell ref="B6:B7"/>
    <mergeCell ref="C6:C7"/>
    <mergeCell ref="F6:F7"/>
    <mergeCell ref="G6:G7"/>
    <mergeCell ref="A37:I37"/>
    <mergeCell ref="F12:F13"/>
    <mergeCell ref="G12:G13"/>
    <mergeCell ref="D6:D7"/>
    <mergeCell ref="E6:E7"/>
    <mergeCell ref="D8:D9"/>
    <mergeCell ref="E8:E9"/>
    <mergeCell ref="D10:D11"/>
    <mergeCell ref="E10:E11"/>
    <mergeCell ref="F10:F11"/>
    <mergeCell ref="G8:G9"/>
    <mergeCell ref="F8:F9"/>
    <mergeCell ref="E12:E13"/>
    <mergeCell ref="D12:D13"/>
    <mergeCell ref="C24:C25"/>
    <mergeCell ref="D24:D25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zoomScale="80" zoomScaleNormal="80" workbookViewId="0">
      <selection activeCell="M19" sqref="M19"/>
    </sheetView>
  </sheetViews>
  <sheetFormatPr baseColWidth="10" defaultRowHeight="15" x14ac:dyDescent="0.25"/>
  <cols>
    <col min="1" max="1" width="37.7109375" style="1" customWidth="1"/>
    <col min="2" max="2" width="14.7109375" style="1" customWidth="1"/>
    <col min="3" max="3" width="15.5703125" style="1" customWidth="1"/>
    <col min="4" max="4" width="15" style="1" customWidth="1"/>
    <col min="5" max="5" width="15.7109375" style="1" customWidth="1"/>
    <col min="6" max="6" width="13.7109375" style="1" customWidth="1"/>
    <col min="7" max="7" width="15.7109375" style="1" customWidth="1"/>
    <col min="8" max="8" width="13.7109375" style="1" customWidth="1"/>
    <col min="9" max="9" width="15.7109375" style="1" customWidth="1"/>
    <col min="10" max="16384" width="11.42578125" style="1"/>
  </cols>
  <sheetData>
    <row r="1" spans="1:16" ht="37.5" customHeight="1" x14ac:dyDescent="0.25">
      <c r="A1" s="44" t="s">
        <v>77</v>
      </c>
      <c r="B1" s="44"/>
      <c r="C1" s="44"/>
      <c r="D1" s="44"/>
      <c r="E1" s="44"/>
      <c r="F1" s="44"/>
      <c r="G1" s="44"/>
      <c r="H1" s="44"/>
      <c r="I1" s="44"/>
      <c r="J1" s="3"/>
      <c r="K1" s="3"/>
      <c r="L1" s="3"/>
      <c r="M1" s="3"/>
      <c r="N1" s="3"/>
      <c r="O1" s="3"/>
      <c r="P1" s="3"/>
    </row>
    <row r="2" spans="1:16" ht="17.100000000000001" customHeight="1" x14ac:dyDescent="0.25">
      <c r="A2" s="2" t="s">
        <v>15</v>
      </c>
      <c r="B2" s="45"/>
      <c r="C2" s="46"/>
      <c r="D2" s="46"/>
      <c r="E2" s="46"/>
      <c r="F2" s="46"/>
      <c r="G2" s="46"/>
      <c r="H2" s="46"/>
      <c r="I2" s="46"/>
      <c r="J2" s="3"/>
      <c r="K2" s="3"/>
      <c r="L2" s="3"/>
      <c r="M2" s="3"/>
      <c r="N2" s="3"/>
      <c r="O2" s="3"/>
      <c r="P2" s="3"/>
    </row>
    <row r="3" spans="1:16" ht="17.100000000000001" customHeight="1" x14ac:dyDescent="0.25">
      <c r="A3" s="2"/>
      <c r="B3" s="15"/>
      <c r="C3" s="16"/>
      <c r="D3" s="16"/>
      <c r="E3" s="16"/>
      <c r="F3" s="16"/>
      <c r="G3" s="16"/>
      <c r="H3" s="16"/>
      <c r="I3" s="16"/>
      <c r="J3" s="3"/>
      <c r="K3" s="3"/>
      <c r="L3" s="3"/>
      <c r="M3" s="3"/>
      <c r="N3" s="3"/>
      <c r="O3" s="3"/>
      <c r="P3" s="3"/>
    </row>
    <row r="4" spans="1:16" ht="17.100000000000001" customHeight="1" x14ac:dyDescent="0.25">
      <c r="A4" s="40" t="s">
        <v>33</v>
      </c>
      <c r="B4" s="41"/>
      <c r="C4" s="41"/>
      <c r="D4" s="41"/>
      <c r="E4" s="41"/>
      <c r="F4" s="41"/>
      <c r="G4" s="41"/>
      <c r="H4" s="41"/>
      <c r="I4" s="41"/>
      <c r="J4" s="3"/>
      <c r="K4" s="3"/>
      <c r="L4" s="3"/>
      <c r="M4" s="3"/>
      <c r="N4" s="3"/>
      <c r="O4" s="3"/>
      <c r="P4" s="3"/>
    </row>
    <row r="5" spans="1:16" ht="15.7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" customHeight="1" x14ac:dyDescent="0.25">
      <c r="A6" s="4" t="s">
        <v>30</v>
      </c>
      <c r="B6" s="42" t="s">
        <v>14</v>
      </c>
      <c r="C6" s="36" t="s">
        <v>7</v>
      </c>
      <c r="D6" s="34" t="s">
        <v>8</v>
      </c>
      <c r="E6" s="36" t="s">
        <v>9</v>
      </c>
      <c r="F6" s="34" t="s">
        <v>10</v>
      </c>
      <c r="G6" s="36" t="s">
        <v>11</v>
      </c>
      <c r="H6" s="34" t="s">
        <v>12</v>
      </c>
      <c r="I6" s="36" t="s">
        <v>13</v>
      </c>
      <c r="J6" s="3"/>
      <c r="K6" s="3"/>
      <c r="L6" s="3"/>
      <c r="M6" s="3"/>
      <c r="N6" s="3"/>
      <c r="O6" s="3"/>
      <c r="P6" s="3"/>
    </row>
    <row r="7" spans="1:16" ht="28.5" customHeight="1" x14ac:dyDescent="0.25">
      <c r="A7" s="11" t="s">
        <v>41</v>
      </c>
      <c r="B7" s="43"/>
      <c r="C7" s="37"/>
      <c r="D7" s="35"/>
      <c r="E7" s="37"/>
      <c r="F7" s="35"/>
      <c r="G7" s="37"/>
      <c r="H7" s="35"/>
      <c r="I7" s="37"/>
      <c r="J7" s="3"/>
      <c r="K7" s="3"/>
      <c r="L7" s="3"/>
      <c r="M7" s="3"/>
      <c r="N7" s="3"/>
      <c r="O7" s="3"/>
      <c r="P7" s="3"/>
    </row>
    <row r="8" spans="1:16" x14ac:dyDescent="0.25">
      <c r="A8" s="5" t="s">
        <v>32</v>
      </c>
      <c r="B8" s="49"/>
      <c r="C8" s="32">
        <f>52000*B8</f>
        <v>0</v>
      </c>
      <c r="D8" s="30">
        <f>(B8*D16)+B8</f>
        <v>0</v>
      </c>
      <c r="E8" s="32">
        <f>52000*D8</f>
        <v>0</v>
      </c>
      <c r="F8" s="30">
        <f>(B8*F16)+B8</f>
        <v>0</v>
      </c>
      <c r="G8" s="32">
        <f>52000*F8</f>
        <v>0</v>
      </c>
      <c r="H8" s="30">
        <f>(B8*H16)+B8</f>
        <v>0</v>
      </c>
      <c r="I8" s="32">
        <f>52000*H8</f>
        <v>0</v>
      </c>
      <c r="J8" s="3"/>
      <c r="K8" s="3"/>
      <c r="L8" s="3"/>
      <c r="M8" s="3"/>
      <c r="N8" s="3"/>
      <c r="O8" s="3"/>
      <c r="P8" s="3"/>
    </row>
    <row r="9" spans="1:16" x14ac:dyDescent="0.25">
      <c r="A9" s="6" t="s">
        <v>42</v>
      </c>
      <c r="B9" s="50"/>
      <c r="C9" s="39"/>
      <c r="D9" s="38"/>
      <c r="E9" s="39"/>
      <c r="F9" s="38"/>
      <c r="G9" s="39"/>
      <c r="H9" s="38"/>
      <c r="I9" s="39"/>
      <c r="J9" s="3"/>
      <c r="K9" s="3"/>
      <c r="L9" s="3"/>
      <c r="M9" s="3"/>
      <c r="N9" s="3"/>
      <c r="O9" s="3"/>
      <c r="P9" s="3"/>
    </row>
    <row r="10" spans="1:16" x14ac:dyDescent="0.25">
      <c r="A10" s="5" t="s">
        <v>43</v>
      </c>
      <c r="B10" s="49"/>
      <c r="C10" s="32">
        <f>54000*B10</f>
        <v>0</v>
      </c>
      <c r="D10" s="30">
        <f>(B10*D16)+B10</f>
        <v>0</v>
      </c>
      <c r="E10" s="32">
        <f>54000*D10</f>
        <v>0</v>
      </c>
      <c r="F10" s="30">
        <f>(B10*F16)+B10</f>
        <v>0</v>
      </c>
      <c r="G10" s="32">
        <f>54000*F10</f>
        <v>0</v>
      </c>
      <c r="H10" s="30">
        <f>(B10*H16)+B10</f>
        <v>0</v>
      </c>
      <c r="I10" s="32">
        <f>54000*H10</f>
        <v>0</v>
      </c>
      <c r="J10" s="3"/>
      <c r="K10" s="3"/>
      <c r="L10" s="3"/>
      <c r="M10" s="3"/>
      <c r="N10" s="3"/>
      <c r="O10" s="3"/>
      <c r="P10" s="3"/>
    </row>
    <row r="11" spans="1:16" x14ac:dyDescent="0.25">
      <c r="A11" s="6" t="s">
        <v>2</v>
      </c>
      <c r="B11" s="50"/>
      <c r="C11" s="39"/>
      <c r="D11" s="38"/>
      <c r="E11" s="39"/>
      <c r="F11" s="38"/>
      <c r="G11" s="39"/>
      <c r="H11" s="38"/>
      <c r="I11" s="39"/>
      <c r="J11" s="3"/>
      <c r="K11" s="3"/>
      <c r="L11" s="3"/>
      <c r="M11" s="3"/>
      <c r="N11" s="3"/>
      <c r="O11" s="3"/>
      <c r="P11" s="3"/>
    </row>
    <row r="12" spans="1:16" x14ac:dyDescent="0.25">
      <c r="A12" s="5" t="s">
        <v>44</v>
      </c>
      <c r="B12" s="49"/>
      <c r="C12" s="32">
        <f>54000*B12</f>
        <v>0</v>
      </c>
      <c r="D12" s="30">
        <f>(B12*D18)+B12</f>
        <v>0</v>
      </c>
      <c r="E12" s="32">
        <f>54000*D12</f>
        <v>0</v>
      </c>
      <c r="F12" s="30">
        <f>(B12*F18)+B12</f>
        <v>0</v>
      </c>
      <c r="G12" s="32">
        <f>54000*F12</f>
        <v>0</v>
      </c>
      <c r="H12" s="30">
        <f>(B12*H18)+B12</f>
        <v>0</v>
      </c>
      <c r="I12" s="32">
        <f>54000*H12</f>
        <v>0</v>
      </c>
      <c r="J12" s="3"/>
      <c r="K12" s="3"/>
      <c r="L12" s="3"/>
      <c r="M12" s="3"/>
      <c r="N12" s="3"/>
      <c r="O12" s="3"/>
      <c r="P12" s="3"/>
    </row>
    <row r="13" spans="1:16" x14ac:dyDescent="0.25">
      <c r="A13" s="6" t="s">
        <v>4</v>
      </c>
      <c r="B13" s="50"/>
      <c r="C13" s="39"/>
      <c r="D13" s="38"/>
      <c r="E13" s="39"/>
      <c r="F13" s="38"/>
      <c r="G13" s="39"/>
      <c r="H13" s="38"/>
      <c r="I13" s="39"/>
      <c r="J13" s="3"/>
      <c r="K13" s="3"/>
      <c r="L13" s="3"/>
      <c r="M13" s="3"/>
      <c r="N13" s="3"/>
      <c r="O13" s="3"/>
      <c r="P13" s="3"/>
    </row>
    <row r="14" spans="1:16" x14ac:dyDescent="0.25">
      <c r="A14" s="5" t="s">
        <v>45</v>
      </c>
      <c r="B14" s="49"/>
      <c r="C14" s="32">
        <f>51500*B14</f>
        <v>0</v>
      </c>
      <c r="D14" s="30">
        <f>(B14*D16)+B14</f>
        <v>0</v>
      </c>
      <c r="E14" s="32">
        <f>51500*D14</f>
        <v>0</v>
      </c>
      <c r="F14" s="30">
        <f>(B14*F16)+B14</f>
        <v>0</v>
      </c>
      <c r="G14" s="32">
        <f>51500*F14</f>
        <v>0</v>
      </c>
      <c r="H14" s="30">
        <f>(B14*H16)+B14</f>
        <v>0</v>
      </c>
      <c r="I14" s="32">
        <f>51500*H14</f>
        <v>0</v>
      </c>
      <c r="J14" s="24"/>
      <c r="K14" s="3"/>
      <c r="L14" s="3"/>
      <c r="M14" s="3"/>
      <c r="N14" s="3"/>
      <c r="O14" s="3"/>
      <c r="P14" s="3"/>
    </row>
    <row r="15" spans="1:16" ht="15.75" thickBot="1" x14ac:dyDescent="0.3">
      <c r="A15" s="7" t="s">
        <v>6</v>
      </c>
      <c r="B15" s="54"/>
      <c r="C15" s="33"/>
      <c r="D15" s="31"/>
      <c r="E15" s="33"/>
      <c r="F15" s="31"/>
      <c r="G15" s="33"/>
      <c r="H15" s="31"/>
      <c r="I15" s="33"/>
      <c r="J15" s="3"/>
      <c r="K15" s="3"/>
      <c r="L15" s="3"/>
      <c r="M15" s="3"/>
      <c r="N15" s="3"/>
      <c r="O15" s="3"/>
      <c r="P15" s="3"/>
    </row>
    <row r="16" spans="1:16" ht="32.25" customHeight="1" thickBot="1" x14ac:dyDescent="0.3">
      <c r="A16" s="47" t="s">
        <v>63</v>
      </c>
      <c r="B16" s="47"/>
      <c r="C16" s="48"/>
      <c r="D16" s="13"/>
      <c r="E16" s="10"/>
      <c r="F16" s="13"/>
      <c r="G16" s="10"/>
      <c r="H16" s="13"/>
      <c r="I16" s="3"/>
      <c r="J16" s="3"/>
      <c r="K16" s="3"/>
      <c r="L16" s="3"/>
      <c r="M16" s="3"/>
      <c r="N16" s="3"/>
      <c r="O16" s="3"/>
      <c r="P16" s="3"/>
    </row>
    <row r="17" spans="1:16" ht="30.75" customHeight="1" thickBot="1" x14ac:dyDescent="0.3">
      <c r="A17" s="51" t="s">
        <v>69</v>
      </c>
      <c r="B17" s="55"/>
      <c r="C17" s="18"/>
      <c r="D17" s="23"/>
      <c r="E17" s="18"/>
      <c r="F17" s="23"/>
      <c r="G17" s="18"/>
      <c r="H17" s="23"/>
      <c r="I17" s="18"/>
      <c r="J17" s="3"/>
      <c r="K17" s="3"/>
      <c r="L17" s="3"/>
      <c r="M17" s="3"/>
      <c r="N17" s="3"/>
      <c r="O17" s="3"/>
      <c r="P17" s="3"/>
    </row>
    <row r="18" spans="1:16" ht="15.75" thickBot="1" x14ac:dyDescent="0.3">
      <c r="A18" s="52" t="s">
        <v>70</v>
      </c>
      <c r="B18" s="56"/>
      <c r="C18" s="22">
        <f>SUM(C8:C15)-(SUM(C8:C15)*C17)</f>
        <v>0</v>
      </c>
      <c r="D18" s="3"/>
      <c r="E18" s="22">
        <f>SUM(E8:E15)-(SUM(E8:E15)*E17)</f>
        <v>0</v>
      </c>
      <c r="F18" s="3"/>
      <c r="G18" s="22">
        <f>SUM(G8:G15)-(SUM(G8:G15)*G17)</f>
        <v>0</v>
      </c>
      <c r="H18" s="3"/>
      <c r="I18" s="22">
        <f>SUM(I8:I15)-(SUM(I8:I15)*I17)</f>
        <v>0</v>
      </c>
      <c r="J18" s="3"/>
      <c r="K18" s="3"/>
      <c r="L18" s="3"/>
      <c r="M18" s="3"/>
      <c r="N18" s="3"/>
      <c r="O18" s="3"/>
      <c r="P18" s="3"/>
    </row>
    <row r="19" spans="1:1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x14ac:dyDescent="0.25">
      <c r="A20" s="12" t="s">
        <v>31</v>
      </c>
      <c r="B20" s="8"/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14">
        <f>SUM(C8:C15)*1%</f>
        <v>0</v>
      </c>
      <c r="B21" s="9"/>
      <c r="C21" s="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5.75" thickBo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5" customHeight="1" x14ac:dyDescent="0.25">
      <c r="A24" s="4" t="s">
        <v>46</v>
      </c>
      <c r="B24" s="42" t="s">
        <v>14</v>
      </c>
      <c r="C24" s="36" t="s">
        <v>7</v>
      </c>
      <c r="D24" s="34" t="s">
        <v>8</v>
      </c>
      <c r="E24" s="36" t="s">
        <v>9</v>
      </c>
      <c r="F24" s="34" t="s">
        <v>10</v>
      </c>
      <c r="G24" s="36" t="s">
        <v>11</v>
      </c>
      <c r="H24" s="34" t="s">
        <v>12</v>
      </c>
      <c r="I24" s="36" t="s">
        <v>13</v>
      </c>
      <c r="J24" s="3"/>
      <c r="K24" s="3"/>
      <c r="L24" s="3"/>
      <c r="M24" s="3"/>
      <c r="N24" s="3"/>
      <c r="O24" s="3"/>
      <c r="P24" s="3"/>
    </row>
    <row r="25" spans="1:16" ht="30" x14ac:dyDescent="0.25">
      <c r="A25" s="11" t="s">
        <v>47</v>
      </c>
      <c r="B25" s="43"/>
      <c r="C25" s="37"/>
      <c r="D25" s="35"/>
      <c r="E25" s="37"/>
      <c r="F25" s="35"/>
      <c r="G25" s="37"/>
      <c r="H25" s="35"/>
      <c r="I25" s="37"/>
      <c r="J25" s="3"/>
      <c r="K25" s="3"/>
      <c r="L25" s="3"/>
      <c r="M25" s="3"/>
      <c r="N25" s="3"/>
      <c r="O25" s="3"/>
      <c r="P25" s="3"/>
    </row>
    <row r="26" spans="1:16" x14ac:dyDescent="0.25">
      <c r="A26" s="5" t="s">
        <v>48</v>
      </c>
      <c r="B26" s="49"/>
      <c r="C26" s="32">
        <f>50500*B26</f>
        <v>0</v>
      </c>
      <c r="D26" s="30">
        <f>(B26*D32)+B26</f>
        <v>0</v>
      </c>
      <c r="E26" s="32">
        <f>50500*D26</f>
        <v>0</v>
      </c>
      <c r="F26" s="30">
        <f>(B26*F32)+B26</f>
        <v>0</v>
      </c>
      <c r="G26" s="32">
        <f>50500*F26</f>
        <v>0</v>
      </c>
      <c r="H26" s="30">
        <f>(B26*H32)+B26</f>
        <v>0</v>
      </c>
      <c r="I26" s="32">
        <f>50500*H26</f>
        <v>0</v>
      </c>
      <c r="J26" s="3"/>
      <c r="K26" s="3"/>
      <c r="L26" s="3"/>
      <c r="M26" s="3"/>
      <c r="N26" s="3"/>
      <c r="O26" s="3"/>
      <c r="P26" s="3"/>
    </row>
    <row r="27" spans="1:16" x14ac:dyDescent="0.25">
      <c r="A27" s="6" t="s">
        <v>37</v>
      </c>
      <c r="B27" s="50"/>
      <c r="C27" s="39"/>
      <c r="D27" s="38"/>
      <c r="E27" s="39"/>
      <c r="F27" s="38"/>
      <c r="G27" s="39"/>
      <c r="H27" s="38"/>
      <c r="I27" s="39"/>
      <c r="J27" s="3"/>
      <c r="K27" s="3"/>
      <c r="L27" s="3"/>
      <c r="M27" s="3"/>
      <c r="N27" s="3"/>
      <c r="O27" s="3"/>
      <c r="P27" s="3"/>
    </row>
    <row r="28" spans="1:16" x14ac:dyDescent="0.25">
      <c r="A28" s="5" t="s">
        <v>49</v>
      </c>
      <c r="B28" s="49"/>
      <c r="C28" s="32">
        <f>51000*B28</f>
        <v>0</v>
      </c>
      <c r="D28" s="30">
        <f>(B28*D32)+B28</f>
        <v>0</v>
      </c>
      <c r="E28" s="32">
        <f>51000*D28</f>
        <v>0</v>
      </c>
      <c r="F28" s="30">
        <f>(B28*F32)+B28</f>
        <v>0</v>
      </c>
      <c r="G28" s="32">
        <f>51000*F28</f>
        <v>0</v>
      </c>
      <c r="H28" s="30">
        <f>(B28*H32)+B28</f>
        <v>0</v>
      </c>
      <c r="I28" s="32">
        <f>51000*H28</f>
        <v>0</v>
      </c>
      <c r="J28" s="3"/>
      <c r="K28" s="3"/>
      <c r="L28" s="3"/>
      <c r="M28" s="3"/>
      <c r="N28" s="3"/>
      <c r="O28" s="3"/>
      <c r="P28" s="3"/>
    </row>
    <row r="29" spans="1:16" x14ac:dyDescent="0.25">
      <c r="A29" s="6" t="s">
        <v>38</v>
      </c>
      <c r="B29" s="50"/>
      <c r="C29" s="39"/>
      <c r="D29" s="38"/>
      <c r="E29" s="39"/>
      <c r="F29" s="38"/>
      <c r="G29" s="39"/>
      <c r="H29" s="38"/>
      <c r="I29" s="39"/>
      <c r="J29" s="3"/>
      <c r="K29" s="3"/>
      <c r="L29" s="3"/>
      <c r="M29" s="3"/>
      <c r="N29" s="3"/>
      <c r="O29" s="3"/>
      <c r="P29" s="3"/>
    </row>
    <row r="30" spans="1:16" x14ac:dyDescent="0.25">
      <c r="A30" s="5" t="s">
        <v>50</v>
      </c>
      <c r="B30" s="49"/>
      <c r="C30" s="32">
        <f>48000*B30</f>
        <v>0</v>
      </c>
      <c r="D30" s="30">
        <f>(B30*D32)+B30</f>
        <v>0</v>
      </c>
      <c r="E30" s="32">
        <f>48000*D30</f>
        <v>0</v>
      </c>
      <c r="F30" s="30">
        <f>(B30*F32)+B30</f>
        <v>0</v>
      </c>
      <c r="G30" s="32">
        <f>48000*F30</f>
        <v>0</v>
      </c>
      <c r="H30" s="30">
        <f>(B30*H32)+B30</f>
        <v>0</v>
      </c>
      <c r="I30" s="32">
        <f>48000*H30</f>
        <v>0</v>
      </c>
      <c r="J30" s="3"/>
      <c r="K30" s="3"/>
      <c r="L30" s="3"/>
      <c r="M30" s="3"/>
      <c r="N30" s="3"/>
      <c r="O30" s="3"/>
      <c r="P30" s="3"/>
    </row>
    <row r="31" spans="1:16" ht="15.75" thickBot="1" x14ac:dyDescent="0.3">
      <c r="A31" s="7" t="s">
        <v>39</v>
      </c>
      <c r="B31" s="54"/>
      <c r="C31" s="33"/>
      <c r="D31" s="31"/>
      <c r="E31" s="33"/>
      <c r="F31" s="31"/>
      <c r="G31" s="33"/>
      <c r="H31" s="31"/>
      <c r="I31" s="33"/>
      <c r="J31" s="3"/>
      <c r="K31" s="3"/>
      <c r="L31" s="3"/>
      <c r="M31" s="3"/>
      <c r="N31" s="3"/>
      <c r="O31" s="3"/>
      <c r="P31" s="3"/>
    </row>
    <row r="32" spans="1:16" ht="35.25" customHeight="1" thickBot="1" x14ac:dyDescent="0.3">
      <c r="A32" s="47" t="s">
        <v>64</v>
      </c>
      <c r="B32" s="47"/>
      <c r="C32" s="48"/>
      <c r="D32" s="13"/>
      <c r="E32" s="10"/>
      <c r="F32" s="13"/>
      <c r="G32" s="10"/>
      <c r="H32" s="13"/>
      <c r="I32" s="3"/>
      <c r="J32" s="3"/>
      <c r="K32" s="3"/>
      <c r="L32" s="3"/>
      <c r="M32" s="3"/>
      <c r="N32" s="3"/>
      <c r="O32" s="3"/>
      <c r="P32" s="3"/>
    </row>
    <row r="33" spans="1:16" ht="30.75" customHeight="1" thickBot="1" x14ac:dyDescent="0.3">
      <c r="A33" s="51" t="s">
        <v>71</v>
      </c>
      <c r="B33" s="47"/>
      <c r="C33" s="18"/>
      <c r="D33" s="23"/>
      <c r="E33" s="18"/>
      <c r="F33" s="23"/>
      <c r="G33" s="18"/>
      <c r="H33" s="23"/>
      <c r="I33" s="18"/>
      <c r="J33" s="3"/>
      <c r="K33" s="3"/>
      <c r="L33" s="3"/>
      <c r="M33" s="3"/>
      <c r="N33" s="3"/>
      <c r="O33" s="3"/>
      <c r="P33" s="3"/>
    </row>
    <row r="34" spans="1:16" ht="15.75" thickBot="1" x14ac:dyDescent="0.3">
      <c r="A34" s="52" t="s">
        <v>72</v>
      </c>
      <c r="B34" s="53"/>
      <c r="C34" s="22">
        <f>SUM(C26:C31)-(SUM(C26:C31)*C33)</f>
        <v>0</v>
      </c>
      <c r="D34" s="3"/>
      <c r="E34" s="22">
        <f>SUM(E26:E31)-(SUM(E26:E31)*E33)</f>
        <v>0</v>
      </c>
      <c r="F34" s="3"/>
      <c r="G34" s="22">
        <f>SUM(G26:G31)-(SUM(G26:G31)*G33)</f>
        <v>0</v>
      </c>
      <c r="H34" s="3"/>
      <c r="I34" s="22">
        <f>SUM(I26:I31)-(SUM(I26:I31)*I33)</f>
        <v>0</v>
      </c>
      <c r="J34" s="3"/>
      <c r="K34" s="3"/>
      <c r="L34" s="3"/>
      <c r="M34" s="3"/>
      <c r="N34" s="3"/>
      <c r="O34" s="3"/>
      <c r="P34" s="3"/>
    </row>
    <row r="35" spans="1:1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6" ht="30" x14ac:dyDescent="0.25">
      <c r="A36" s="12" t="s">
        <v>51</v>
      </c>
      <c r="B36" s="8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5">
      <c r="A37" s="14">
        <f>SUM(C26:C31)*1%</f>
        <v>0</v>
      </c>
      <c r="B37" s="9"/>
      <c r="C37" s="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29" t="s">
        <v>78</v>
      </c>
      <c r="B39" s="29"/>
      <c r="C39" s="29"/>
      <c r="D39" s="29"/>
      <c r="E39" s="29"/>
      <c r="F39" s="29"/>
      <c r="G39" s="29"/>
      <c r="H39" s="29"/>
      <c r="I39" s="29"/>
      <c r="J39" s="3"/>
      <c r="K39" s="3"/>
      <c r="L39" s="3"/>
      <c r="M39" s="3"/>
      <c r="N39" s="3"/>
      <c r="O39" s="3"/>
      <c r="P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</sheetData>
  <sheetProtection algorithmName="SHA-512" hashValue="nJYRL+6psJVQfeyDSyfdBtGIvOumtzJZ4oZxladx/ZGzqHPZ/dm66Geu/gBKRkMnTqVVRPqkALCABYzPpaln7g==" saltValue="gJiohbA3iuZrwmjT3siJBw==" spinCount="100000" sheet="1" objects="1" scenarios="1"/>
  <mergeCells count="82">
    <mergeCell ref="H30:H31"/>
    <mergeCell ref="I30:I31"/>
    <mergeCell ref="G12:G13"/>
    <mergeCell ref="H12:H13"/>
    <mergeCell ref="H24:H25"/>
    <mergeCell ref="G14:G15"/>
    <mergeCell ref="G30:G31"/>
    <mergeCell ref="B24:B25"/>
    <mergeCell ref="C24:C25"/>
    <mergeCell ref="D24:D25"/>
    <mergeCell ref="E24:E25"/>
    <mergeCell ref="F24:F25"/>
    <mergeCell ref="E30:E31"/>
    <mergeCell ref="F30:F31"/>
    <mergeCell ref="E28:E29"/>
    <mergeCell ref="F28:F29"/>
    <mergeCell ref="E26:E27"/>
    <mergeCell ref="F26:F27"/>
    <mergeCell ref="A16:C16"/>
    <mergeCell ref="B14:B15"/>
    <mergeCell ref="C14:C15"/>
    <mergeCell ref="A32:C32"/>
    <mergeCell ref="A33:B33"/>
    <mergeCell ref="D14:D15"/>
    <mergeCell ref="A34:B34"/>
    <mergeCell ref="B12:B13"/>
    <mergeCell ref="C12:C13"/>
    <mergeCell ref="D12:D13"/>
    <mergeCell ref="B30:B31"/>
    <mergeCell ref="C30:C31"/>
    <mergeCell ref="D30:D31"/>
    <mergeCell ref="B28:B29"/>
    <mergeCell ref="C28:C29"/>
    <mergeCell ref="D28:D29"/>
    <mergeCell ref="B26:B27"/>
    <mergeCell ref="C26:C27"/>
    <mergeCell ref="D26:D27"/>
    <mergeCell ref="A17:B17"/>
    <mergeCell ref="A18:B18"/>
    <mergeCell ref="E12:E13"/>
    <mergeCell ref="E14:E15"/>
    <mergeCell ref="I24:I25"/>
    <mergeCell ref="G28:G29"/>
    <mergeCell ref="H28:H29"/>
    <mergeCell ref="G24:G25"/>
    <mergeCell ref="I28:I29"/>
    <mergeCell ref="G26:G27"/>
    <mergeCell ref="H26:H27"/>
    <mergeCell ref="I26:I27"/>
    <mergeCell ref="F14:F15"/>
    <mergeCell ref="F12:F13"/>
    <mergeCell ref="B8:B9"/>
    <mergeCell ref="C8:C9"/>
    <mergeCell ref="D8:D9"/>
    <mergeCell ref="E8:E9"/>
    <mergeCell ref="F8:F9"/>
    <mergeCell ref="C10:C11"/>
    <mergeCell ref="D10:D11"/>
    <mergeCell ref="E10:E11"/>
    <mergeCell ref="F10:F11"/>
    <mergeCell ref="G10:G11"/>
    <mergeCell ref="A39:I39"/>
    <mergeCell ref="A1:I1"/>
    <mergeCell ref="B2:I2"/>
    <mergeCell ref="A4:I4"/>
    <mergeCell ref="B6:B7"/>
    <mergeCell ref="C6:C7"/>
    <mergeCell ref="D6:D7"/>
    <mergeCell ref="E6:E7"/>
    <mergeCell ref="F6:F7"/>
    <mergeCell ref="G6:G7"/>
    <mergeCell ref="H6:H7"/>
    <mergeCell ref="I6:I7"/>
    <mergeCell ref="H8:H9"/>
    <mergeCell ref="I8:I9"/>
    <mergeCell ref="G8:G9"/>
    <mergeCell ref="B10:B11"/>
    <mergeCell ref="H10:H11"/>
    <mergeCell ref="I10:I11"/>
    <mergeCell ref="H14:H15"/>
    <mergeCell ref="I14:I15"/>
    <mergeCell ref="I12:I13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opLeftCell="A25" zoomScale="80" zoomScaleNormal="80" workbookViewId="0">
      <selection activeCell="D46" sqref="D46"/>
    </sheetView>
  </sheetViews>
  <sheetFormatPr baseColWidth="10" defaultRowHeight="15" x14ac:dyDescent="0.25"/>
  <cols>
    <col min="1" max="1" width="37.7109375" style="1" customWidth="1"/>
    <col min="2" max="2" width="14.7109375" style="1" customWidth="1"/>
    <col min="3" max="3" width="18.42578125" style="1" customWidth="1"/>
    <col min="4" max="4" width="15" style="1" customWidth="1"/>
    <col min="5" max="5" width="15.7109375" style="1" customWidth="1"/>
    <col min="6" max="6" width="13.7109375" style="1" customWidth="1"/>
    <col min="7" max="7" width="15.7109375" style="1" customWidth="1"/>
    <col min="8" max="8" width="13.7109375" style="1" customWidth="1"/>
    <col min="9" max="9" width="15.7109375" style="1" customWidth="1"/>
    <col min="10" max="16384" width="11.42578125" style="1"/>
  </cols>
  <sheetData>
    <row r="1" spans="1:16" ht="37.5" customHeight="1" x14ac:dyDescent="0.25">
      <c r="A1" s="44" t="s">
        <v>77</v>
      </c>
      <c r="B1" s="44"/>
      <c r="C1" s="44"/>
      <c r="D1" s="44"/>
      <c r="E1" s="44"/>
      <c r="F1" s="44"/>
      <c r="G1" s="44"/>
      <c r="H1" s="44"/>
      <c r="I1" s="44"/>
      <c r="J1" s="3"/>
      <c r="K1" s="3"/>
      <c r="L1" s="3"/>
      <c r="M1" s="3"/>
      <c r="N1" s="3"/>
      <c r="O1" s="3"/>
      <c r="P1" s="3"/>
    </row>
    <row r="2" spans="1:16" ht="17.100000000000001" customHeight="1" x14ac:dyDescent="0.25">
      <c r="A2" s="2" t="s">
        <v>15</v>
      </c>
      <c r="B2" s="45"/>
      <c r="C2" s="46"/>
      <c r="D2" s="46"/>
      <c r="E2" s="46"/>
      <c r="F2" s="46"/>
      <c r="G2" s="46"/>
      <c r="H2" s="46"/>
      <c r="I2" s="46"/>
      <c r="J2" s="3"/>
      <c r="K2" s="3"/>
      <c r="L2" s="3"/>
      <c r="M2" s="3"/>
      <c r="N2" s="3"/>
      <c r="O2" s="3"/>
      <c r="P2" s="3"/>
    </row>
    <row r="3" spans="1:16" ht="17.100000000000001" customHeight="1" x14ac:dyDescent="0.25">
      <c r="A3" s="2"/>
      <c r="B3" s="15"/>
      <c r="C3" s="16"/>
      <c r="D3" s="16"/>
      <c r="E3" s="16"/>
      <c r="F3" s="16"/>
      <c r="G3" s="16"/>
      <c r="H3" s="16"/>
      <c r="I3" s="16"/>
      <c r="J3" s="3"/>
      <c r="K3" s="3"/>
      <c r="L3" s="3"/>
      <c r="M3" s="3"/>
      <c r="N3" s="3"/>
      <c r="O3" s="3"/>
      <c r="P3" s="3"/>
    </row>
    <row r="4" spans="1:16" ht="17.100000000000001" customHeight="1" x14ac:dyDescent="0.25">
      <c r="A4" s="40" t="s">
        <v>33</v>
      </c>
      <c r="B4" s="41"/>
      <c r="C4" s="41"/>
      <c r="D4" s="41"/>
      <c r="E4" s="41"/>
      <c r="F4" s="41"/>
      <c r="G4" s="41"/>
      <c r="H4" s="41"/>
      <c r="I4" s="41"/>
      <c r="J4" s="3"/>
      <c r="K4" s="3"/>
      <c r="L4" s="3"/>
      <c r="M4" s="3"/>
      <c r="N4" s="3"/>
      <c r="O4" s="3"/>
      <c r="P4" s="3"/>
    </row>
    <row r="5" spans="1:16" ht="15.7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" customHeight="1" x14ac:dyDescent="0.25">
      <c r="A6" s="4" t="s">
        <v>17</v>
      </c>
      <c r="B6" s="42" t="s">
        <v>14</v>
      </c>
      <c r="C6" s="36" t="s">
        <v>7</v>
      </c>
      <c r="D6" s="57" t="s">
        <v>8</v>
      </c>
      <c r="E6" s="36" t="s">
        <v>9</v>
      </c>
      <c r="F6" s="34" t="s">
        <v>10</v>
      </c>
      <c r="G6" s="36" t="s">
        <v>11</v>
      </c>
      <c r="H6" s="34" t="s">
        <v>12</v>
      </c>
      <c r="I6" s="36" t="s">
        <v>13</v>
      </c>
      <c r="J6" s="3"/>
      <c r="K6" s="3"/>
      <c r="L6" s="3"/>
      <c r="M6" s="3"/>
      <c r="N6" s="3"/>
      <c r="O6" s="3"/>
      <c r="P6" s="3"/>
    </row>
    <row r="7" spans="1:16" ht="36.75" customHeight="1" x14ac:dyDescent="0.25">
      <c r="A7" s="11" t="s">
        <v>35</v>
      </c>
      <c r="B7" s="43"/>
      <c r="C7" s="37"/>
      <c r="D7" s="58"/>
      <c r="E7" s="37"/>
      <c r="F7" s="35"/>
      <c r="G7" s="37"/>
      <c r="H7" s="35"/>
      <c r="I7" s="37"/>
      <c r="J7" s="3"/>
      <c r="K7" s="3"/>
      <c r="L7" s="3"/>
      <c r="M7" s="3"/>
      <c r="N7" s="3"/>
      <c r="O7" s="3"/>
      <c r="P7" s="3"/>
    </row>
    <row r="8" spans="1:16" x14ac:dyDescent="0.25">
      <c r="A8" s="5" t="s">
        <v>18</v>
      </c>
      <c r="B8" s="49"/>
      <c r="C8" s="32">
        <f>4000*B8</f>
        <v>0</v>
      </c>
      <c r="D8" s="71">
        <f>(B8*D14)+B8</f>
        <v>0</v>
      </c>
      <c r="E8" s="32">
        <f>4000*D8</f>
        <v>0</v>
      </c>
      <c r="F8" s="69">
        <f>(B8*F14)+B8</f>
        <v>0</v>
      </c>
      <c r="G8" s="32">
        <f>4000*F8</f>
        <v>0</v>
      </c>
      <c r="H8" s="69">
        <f>(B8*H14)+B8</f>
        <v>0</v>
      </c>
      <c r="I8" s="32">
        <f>4000*H8</f>
        <v>0</v>
      </c>
      <c r="J8" s="3"/>
      <c r="K8" s="3"/>
      <c r="L8" s="3"/>
      <c r="M8" s="3"/>
      <c r="N8" s="3"/>
      <c r="O8" s="3"/>
      <c r="P8" s="3"/>
    </row>
    <row r="9" spans="1:16" x14ac:dyDescent="0.25">
      <c r="A9" s="6" t="s">
        <v>2</v>
      </c>
      <c r="B9" s="50"/>
      <c r="C9" s="39"/>
      <c r="D9" s="72"/>
      <c r="E9" s="39"/>
      <c r="F9" s="70"/>
      <c r="G9" s="39"/>
      <c r="H9" s="70"/>
      <c r="I9" s="39"/>
      <c r="J9" s="3"/>
      <c r="K9" s="3"/>
      <c r="L9" s="3"/>
      <c r="M9" s="3"/>
      <c r="N9" s="3"/>
      <c r="O9" s="3"/>
      <c r="P9" s="3"/>
    </row>
    <row r="10" spans="1:16" x14ac:dyDescent="0.25">
      <c r="A10" s="5" t="s">
        <v>19</v>
      </c>
      <c r="B10" s="59"/>
      <c r="C10" s="61">
        <f>4000*B10</f>
        <v>0</v>
      </c>
      <c r="D10" s="71">
        <f>(B10*D14)+B10</f>
        <v>0</v>
      </c>
      <c r="E10" s="61">
        <f>4000*D10</f>
        <v>0</v>
      </c>
      <c r="F10" s="69">
        <f>(B10*F14)+B10</f>
        <v>0</v>
      </c>
      <c r="G10" s="61">
        <f>4000*F10</f>
        <v>0</v>
      </c>
      <c r="H10" s="69">
        <f>(B10*H14)+B10</f>
        <v>0</v>
      </c>
      <c r="I10" s="32">
        <f>4000*H10</f>
        <v>0</v>
      </c>
      <c r="J10" s="3"/>
      <c r="K10" s="3"/>
      <c r="L10" s="3"/>
      <c r="M10" s="3"/>
      <c r="N10" s="3"/>
      <c r="O10" s="3"/>
      <c r="P10" s="3"/>
    </row>
    <row r="11" spans="1:16" x14ac:dyDescent="0.25">
      <c r="A11" s="6" t="s">
        <v>4</v>
      </c>
      <c r="B11" s="59"/>
      <c r="C11" s="61"/>
      <c r="D11" s="72"/>
      <c r="E11" s="61"/>
      <c r="F11" s="70"/>
      <c r="G11" s="61"/>
      <c r="H11" s="70"/>
      <c r="I11" s="39"/>
      <c r="J11" s="3"/>
      <c r="K11" s="3"/>
      <c r="L11" s="3"/>
      <c r="M11" s="3"/>
      <c r="N11" s="3"/>
      <c r="O11" s="3"/>
      <c r="P11" s="3"/>
    </row>
    <row r="12" spans="1:16" x14ac:dyDescent="0.25">
      <c r="A12" s="5" t="s">
        <v>20</v>
      </c>
      <c r="B12" s="59"/>
      <c r="C12" s="61">
        <f>4000*B12</f>
        <v>0</v>
      </c>
      <c r="D12" s="63">
        <f>(B12*D14)+B12</f>
        <v>0</v>
      </c>
      <c r="E12" s="61">
        <f>4000*D12</f>
        <v>0</v>
      </c>
      <c r="F12" s="65">
        <f>(B12*F14)+B12</f>
        <v>0</v>
      </c>
      <c r="G12" s="61">
        <f>4000*F12</f>
        <v>0</v>
      </c>
      <c r="H12" s="65">
        <f>(B12*H14)+B12</f>
        <v>0</v>
      </c>
      <c r="I12" s="32">
        <f>4000*H12</f>
        <v>0</v>
      </c>
      <c r="J12" s="3"/>
      <c r="K12" s="3"/>
      <c r="L12" s="3"/>
      <c r="M12" s="3"/>
      <c r="N12" s="3"/>
      <c r="O12" s="3"/>
      <c r="P12" s="3"/>
    </row>
    <row r="13" spans="1:16" ht="15.75" thickBot="1" x14ac:dyDescent="0.3">
      <c r="A13" s="7" t="s">
        <v>6</v>
      </c>
      <c r="B13" s="60"/>
      <c r="C13" s="62"/>
      <c r="D13" s="64"/>
      <c r="E13" s="62"/>
      <c r="F13" s="66"/>
      <c r="G13" s="62"/>
      <c r="H13" s="66"/>
      <c r="I13" s="33"/>
      <c r="J13" s="3"/>
      <c r="K13" s="3"/>
      <c r="L13" s="3"/>
      <c r="M13" s="3"/>
      <c r="N13" s="3"/>
      <c r="O13" s="3"/>
      <c r="P13" s="3"/>
    </row>
    <row r="14" spans="1:16" ht="33" customHeight="1" thickBot="1" x14ac:dyDescent="0.3">
      <c r="A14" s="67" t="s">
        <v>63</v>
      </c>
      <c r="B14" s="67"/>
      <c r="C14" s="68"/>
      <c r="D14" s="13"/>
      <c r="E14" s="10"/>
      <c r="F14" s="13"/>
      <c r="G14" s="10"/>
      <c r="H14" s="13"/>
      <c r="I14" s="3"/>
      <c r="J14" s="3"/>
      <c r="K14" s="3"/>
      <c r="L14" s="3"/>
      <c r="M14" s="3"/>
      <c r="N14" s="3"/>
      <c r="O14" s="3"/>
      <c r="P14" s="3"/>
    </row>
    <row r="15" spans="1:16" ht="30.75" customHeight="1" thickBot="1" x14ac:dyDescent="0.3">
      <c r="A15" s="51" t="s">
        <v>73</v>
      </c>
      <c r="B15" s="55"/>
      <c r="C15" s="18"/>
      <c r="D15" s="23"/>
      <c r="E15" s="18"/>
      <c r="F15" s="23"/>
      <c r="G15" s="18"/>
      <c r="H15" s="23"/>
      <c r="I15" s="18"/>
      <c r="J15" s="3"/>
      <c r="K15" s="3"/>
      <c r="L15" s="3"/>
      <c r="M15" s="3"/>
      <c r="N15" s="3"/>
      <c r="O15" s="3"/>
      <c r="P15" s="3"/>
    </row>
    <row r="16" spans="1:16" ht="15.75" thickBot="1" x14ac:dyDescent="0.3">
      <c r="A16" s="52" t="s">
        <v>74</v>
      </c>
      <c r="B16" s="56"/>
      <c r="C16" s="22">
        <f>SUM(C8:C13)-(SUM(C8:C13)*C15)</f>
        <v>0</v>
      </c>
      <c r="D16" s="3"/>
      <c r="E16" s="22">
        <f>SUM(E8:E13)-(SUM(E8:E13)*E15)</f>
        <v>0</v>
      </c>
      <c r="F16" s="3"/>
      <c r="G16" s="22">
        <f>SUM(G8:G13)-(SUM(G8:G13)*G15)</f>
        <v>0</v>
      </c>
      <c r="H16" s="3"/>
      <c r="I16" s="22">
        <f>SUM(I8:I13)-(SUM(I8:I13)*I15)</f>
        <v>0</v>
      </c>
      <c r="J16" s="3"/>
      <c r="K16" s="3"/>
      <c r="L16" s="3"/>
      <c r="M16" s="3"/>
      <c r="N16" s="3"/>
      <c r="O16" s="3"/>
      <c r="P16" s="3"/>
    </row>
    <row r="17" spans="1:16" ht="30" x14ac:dyDescent="0.25">
      <c r="A17" s="12" t="s">
        <v>21</v>
      </c>
      <c r="B17" s="8"/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14">
        <f>SUM(C8:C13)*1%</f>
        <v>0</v>
      </c>
      <c r="B18" s="9"/>
      <c r="C18" s="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5.75" thickBo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 customHeight="1" x14ac:dyDescent="0.25">
      <c r="A20" s="4" t="s">
        <v>26</v>
      </c>
      <c r="B20" s="42" t="s">
        <v>14</v>
      </c>
      <c r="C20" s="36" t="s">
        <v>7</v>
      </c>
      <c r="D20" s="57" t="s">
        <v>8</v>
      </c>
      <c r="E20" s="36" t="s">
        <v>9</v>
      </c>
      <c r="F20" s="34" t="s">
        <v>10</v>
      </c>
      <c r="G20" s="36" t="s">
        <v>11</v>
      </c>
      <c r="H20" s="34" t="s">
        <v>12</v>
      </c>
      <c r="I20" s="36" t="s">
        <v>13</v>
      </c>
      <c r="J20" s="3"/>
      <c r="K20" s="3"/>
      <c r="L20" s="3"/>
      <c r="M20" s="3"/>
      <c r="N20" s="3"/>
      <c r="O20" s="3"/>
      <c r="P20" s="3"/>
    </row>
    <row r="21" spans="1:16" ht="36.75" customHeight="1" x14ac:dyDescent="0.25">
      <c r="A21" s="11" t="s">
        <v>40</v>
      </c>
      <c r="B21" s="43"/>
      <c r="C21" s="37"/>
      <c r="D21" s="58"/>
      <c r="E21" s="37"/>
      <c r="F21" s="35"/>
      <c r="G21" s="37"/>
      <c r="H21" s="35"/>
      <c r="I21" s="37"/>
      <c r="J21" s="3"/>
      <c r="K21" s="3"/>
      <c r="L21" s="3"/>
      <c r="M21" s="3"/>
      <c r="N21" s="3"/>
      <c r="O21" s="3"/>
      <c r="P21" s="3"/>
    </row>
    <row r="22" spans="1:16" x14ac:dyDescent="0.25">
      <c r="A22" s="21" t="s">
        <v>27</v>
      </c>
      <c r="B22" s="49"/>
      <c r="C22" s="32">
        <f>8000*B22</f>
        <v>0</v>
      </c>
      <c r="D22" s="71">
        <f>(B22*D24)+B22</f>
        <v>0</v>
      </c>
      <c r="E22" s="32">
        <f>8000*D22</f>
        <v>0</v>
      </c>
      <c r="F22" s="69">
        <f>(B22*F24)+B22</f>
        <v>0</v>
      </c>
      <c r="G22" s="32">
        <f>8000*F22</f>
        <v>0</v>
      </c>
      <c r="H22" s="69">
        <f>(B22*H24)+B22</f>
        <v>0</v>
      </c>
      <c r="I22" s="32">
        <f>8000*H22</f>
        <v>0</v>
      </c>
      <c r="J22" s="3"/>
      <c r="K22" s="3"/>
      <c r="L22" s="3"/>
      <c r="M22" s="3"/>
      <c r="N22" s="3"/>
      <c r="O22" s="3"/>
      <c r="P22" s="3"/>
    </row>
    <row r="23" spans="1:16" ht="15.75" thickBot="1" x14ac:dyDescent="0.3">
      <c r="A23" s="6" t="s">
        <v>57</v>
      </c>
      <c r="B23" s="50"/>
      <c r="C23" s="39"/>
      <c r="D23" s="72"/>
      <c r="E23" s="39"/>
      <c r="F23" s="70"/>
      <c r="G23" s="39"/>
      <c r="H23" s="70"/>
      <c r="I23" s="39"/>
      <c r="J23" s="3"/>
      <c r="K23" s="3"/>
      <c r="L23" s="3"/>
      <c r="M23" s="3"/>
      <c r="N23" s="3"/>
      <c r="O23" s="3"/>
      <c r="P23" s="3"/>
    </row>
    <row r="24" spans="1:16" ht="34.5" customHeight="1" thickBot="1" x14ac:dyDescent="0.3">
      <c r="A24" s="67" t="s">
        <v>63</v>
      </c>
      <c r="B24" s="67"/>
      <c r="C24" s="68"/>
      <c r="D24" s="13"/>
      <c r="E24" s="10"/>
      <c r="F24" s="13"/>
      <c r="G24" s="10"/>
      <c r="H24" s="1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17"/>
      <c r="B25" s="17"/>
      <c r="C25" s="20"/>
      <c r="D25" s="25"/>
      <c r="E25" s="19"/>
      <c r="F25" s="25"/>
      <c r="G25" s="19"/>
      <c r="H25" s="25"/>
      <c r="I25" s="3"/>
      <c r="J25" s="3"/>
      <c r="K25" s="3"/>
      <c r="L25" s="3"/>
      <c r="M25" s="3"/>
      <c r="N25" s="3"/>
      <c r="O25" s="3"/>
      <c r="P25" s="3"/>
    </row>
    <row r="26" spans="1:16" ht="30" x14ac:dyDescent="0.25">
      <c r="A26" s="12" t="s">
        <v>29</v>
      </c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14">
        <f>SUM(C22:C23)*1%</f>
        <v>0</v>
      </c>
      <c r="B27" s="9"/>
      <c r="C27" s="9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5.75" thickBo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5" customHeight="1" x14ac:dyDescent="0.25">
      <c r="A30" s="4" t="s">
        <v>52</v>
      </c>
      <c r="B30" s="42" t="s">
        <v>14</v>
      </c>
      <c r="C30" s="36" t="s">
        <v>7</v>
      </c>
      <c r="D30" s="57" t="s">
        <v>8</v>
      </c>
      <c r="E30" s="36" t="s">
        <v>9</v>
      </c>
      <c r="F30" s="34" t="s">
        <v>10</v>
      </c>
      <c r="G30" s="36" t="s">
        <v>11</v>
      </c>
      <c r="H30" s="34" t="s">
        <v>12</v>
      </c>
      <c r="I30" s="36" t="s">
        <v>13</v>
      </c>
      <c r="J30" s="3"/>
      <c r="K30" s="3"/>
      <c r="L30" s="3"/>
      <c r="M30" s="3"/>
      <c r="N30" s="3"/>
      <c r="O30" s="3"/>
      <c r="P30" s="3"/>
    </row>
    <row r="31" spans="1:16" ht="30" x14ac:dyDescent="0.25">
      <c r="A31" s="11" t="s">
        <v>53</v>
      </c>
      <c r="B31" s="43"/>
      <c r="C31" s="37"/>
      <c r="D31" s="58"/>
      <c r="E31" s="37"/>
      <c r="F31" s="35"/>
      <c r="G31" s="37"/>
      <c r="H31" s="35"/>
      <c r="I31" s="37"/>
      <c r="J31" s="3"/>
      <c r="K31" s="3"/>
      <c r="L31" s="3"/>
      <c r="M31" s="3"/>
      <c r="N31" s="3"/>
      <c r="O31" s="3"/>
      <c r="P31" s="3"/>
    </row>
    <row r="32" spans="1:16" x14ac:dyDescent="0.25">
      <c r="A32" s="5" t="s">
        <v>54</v>
      </c>
      <c r="B32" s="49"/>
      <c r="C32" s="32">
        <f>10000*B32</f>
        <v>0</v>
      </c>
      <c r="D32" s="71">
        <f>(B32*D36)+B32</f>
        <v>0</v>
      </c>
      <c r="E32" s="32">
        <f>10000*D32</f>
        <v>0</v>
      </c>
      <c r="F32" s="69">
        <f>(B32*F36)+B32</f>
        <v>0</v>
      </c>
      <c r="G32" s="32">
        <f>10000*F32</f>
        <v>0</v>
      </c>
      <c r="H32" s="69">
        <f>(B32*H36)+B32</f>
        <v>0</v>
      </c>
      <c r="I32" s="32">
        <f>10000*H32</f>
        <v>0</v>
      </c>
      <c r="J32" s="3"/>
      <c r="K32" s="3"/>
      <c r="L32" s="3"/>
      <c r="M32" s="3"/>
      <c r="N32" s="3"/>
      <c r="O32" s="3"/>
      <c r="P32" s="3"/>
    </row>
    <row r="33" spans="1:16" x14ac:dyDescent="0.25">
      <c r="A33" s="6" t="s">
        <v>55</v>
      </c>
      <c r="B33" s="50"/>
      <c r="C33" s="39"/>
      <c r="D33" s="72"/>
      <c r="E33" s="39"/>
      <c r="F33" s="70"/>
      <c r="G33" s="39"/>
      <c r="H33" s="70"/>
      <c r="I33" s="39"/>
      <c r="J33" s="3"/>
      <c r="K33" s="3"/>
      <c r="L33" s="3"/>
      <c r="M33" s="3"/>
      <c r="N33" s="3"/>
      <c r="O33" s="3"/>
      <c r="P33" s="3"/>
    </row>
    <row r="34" spans="1:16" x14ac:dyDescent="0.25">
      <c r="A34" s="5" t="s">
        <v>56</v>
      </c>
      <c r="B34" s="59"/>
      <c r="C34" s="61">
        <f>8000*B34</f>
        <v>0</v>
      </c>
      <c r="D34" s="71">
        <f>(B34*D36)+B34</f>
        <v>0</v>
      </c>
      <c r="E34" s="61">
        <f>8000*D34</f>
        <v>0</v>
      </c>
      <c r="F34" s="69">
        <f>(B34*F36)+B34</f>
        <v>0</v>
      </c>
      <c r="G34" s="61">
        <f>8000*F34</f>
        <v>0</v>
      </c>
      <c r="H34" s="69">
        <f>(B34*H36)+B34</f>
        <v>0</v>
      </c>
      <c r="I34" s="61">
        <f>8000*H34</f>
        <v>0</v>
      </c>
      <c r="J34" s="3"/>
      <c r="K34" s="3"/>
      <c r="L34" s="3"/>
      <c r="M34" s="3"/>
      <c r="N34" s="3"/>
      <c r="O34" s="3"/>
      <c r="P34" s="3"/>
    </row>
    <row r="35" spans="1:16" ht="15.75" thickBot="1" x14ac:dyDescent="0.3">
      <c r="A35" s="6" t="s">
        <v>57</v>
      </c>
      <c r="B35" s="59"/>
      <c r="C35" s="61"/>
      <c r="D35" s="72"/>
      <c r="E35" s="61"/>
      <c r="F35" s="70"/>
      <c r="G35" s="61"/>
      <c r="H35" s="70"/>
      <c r="I35" s="61"/>
      <c r="J35" s="3"/>
      <c r="K35" s="3"/>
      <c r="L35" s="3"/>
      <c r="M35" s="3"/>
      <c r="N35" s="3"/>
      <c r="O35" s="3"/>
      <c r="P35" s="3"/>
    </row>
    <row r="36" spans="1:16" ht="38.25" customHeight="1" thickBot="1" x14ac:dyDescent="0.3">
      <c r="A36" s="47" t="s">
        <v>63</v>
      </c>
      <c r="B36" s="47"/>
      <c r="C36" s="48"/>
      <c r="D36" s="13"/>
      <c r="E36" s="10"/>
      <c r="F36" s="13"/>
      <c r="G36" s="10"/>
      <c r="H36" s="13"/>
      <c r="I36" s="3"/>
      <c r="J36" s="3"/>
      <c r="K36" s="3"/>
      <c r="L36" s="3"/>
      <c r="M36" s="3"/>
      <c r="N36" s="3"/>
      <c r="O36" s="3"/>
      <c r="P36" s="3"/>
    </row>
    <row r="37" spans="1:16" ht="30.75" customHeight="1" thickBot="1" x14ac:dyDescent="0.3">
      <c r="A37" s="51" t="s">
        <v>75</v>
      </c>
      <c r="B37" s="55"/>
      <c r="C37" s="18"/>
      <c r="D37" s="23"/>
      <c r="E37" s="18"/>
      <c r="F37" s="23"/>
      <c r="G37" s="18"/>
      <c r="H37" s="23"/>
      <c r="I37" s="18"/>
      <c r="J37" s="3"/>
      <c r="K37" s="3"/>
      <c r="L37" s="3"/>
      <c r="M37" s="3"/>
      <c r="N37" s="3"/>
      <c r="O37" s="3"/>
      <c r="P37" s="3"/>
    </row>
    <row r="38" spans="1:16" ht="15.75" thickBot="1" x14ac:dyDescent="0.3">
      <c r="A38" s="52" t="s">
        <v>76</v>
      </c>
      <c r="B38" s="56"/>
      <c r="C38" s="22">
        <f>SUM(C32:C35)-(SUM(C32:C35)*C37)</f>
        <v>0</v>
      </c>
      <c r="D38" s="3"/>
      <c r="E38" s="22">
        <f>SUM(E32:E35)-(SUM(E32:E35)*E37)</f>
        <v>0</v>
      </c>
      <c r="F38" s="3"/>
      <c r="G38" s="22">
        <f>SUM(G32:G35)-(SUM(G32:G35)*G37)</f>
        <v>0</v>
      </c>
      <c r="H38" s="3"/>
      <c r="I38" s="22">
        <f>SUM(I32:I35)-(SUM(I32:I35)*I37)</f>
        <v>0</v>
      </c>
      <c r="J38" s="3"/>
      <c r="K38" s="3"/>
      <c r="L38" s="3"/>
      <c r="M38" s="3"/>
      <c r="N38" s="3"/>
      <c r="O38" s="3"/>
      <c r="P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ht="30" x14ac:dyDescent="0.25">
      <c r="A40" s="12" t="s">
        <v>58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14">
        <f>SUM(C32:C35)*1%</f>
        <v>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29" t="s">
        <v>78</v>
      </c>
      <c r="B43" s="29"/>
      <c r="C43" s="29"/>
      <c r="D43" s="29"/>
      <c r="E43" s="29"/>
      <c r="F43" s="29"/>
      <c r="G43" s="29"/>
      <c r="H43" s="29"/>
      <c r="I43" s="29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</sheetData>
  <sheetProtection algorithmName="SHA-512" hashValue="WV10tq5ZcbVoNxcGYztz2ovw2cXBWD7UdH2VF7GtYoqHjUDUR+UdUXu8ByZwT44HPMtwAHWJAXBMTj/9iLSldQ==" saltValue="DCXbaFOVVGdBA+gBhtxJdQ==" spinCount="100000" sheet="1" objects="1" scenarios="1"/>
  <mergeCells count="83">
    <mergeCell ref="A43:I43"/>
    <mergeCell ref="B30:B31"/>
    <mergeCell ref="C30:C31"/>
    <mergeCell ref="B34:B35"/>
    <mergeCell ref="C34:C35"/>
    <mergeCell ref="D34:D35"/>
    <mergeCell ref="F34:F35"/>
    <mergeCell ref="H30:H31"/>
    <mergeCell ref="I30:I31"/>
    <mergeCell ref="G34:G35"/>
    <mergeCell ref="H34:H35"/>
    <mergeCell ref="I34:I35"/>
    <mergeCell ref="G32:G33"/>
    <mergeCell ref="A37:B37"/>
    <mergeCell ref="A36:C36"/>
    <mergeCell ref="A38:B38"/>
    <mergeCell ref="H32:H33"/>
    <mergeCell ref="A24:C24"/>
    <mergeCell ref="D30:D31"/>
    <mergeCell ref="E30:E31"/>
    <mergeCell ref="F30:F31"/>
    <mergeCell ref="G30:G31"/>
    <mergeCell ref="B32:B33"/>
    <mergeCell ref="C32:C33"/>
    <mergeCell ref="D32:D33"/>
    <mergeCell ref="E32:E33"/>
    <mergeCell ref="F32:F33"/>
    <mergeCell ref="I22:I23"/>
    <mergeCell ref="E22:E23"/>
    <mergeCell ref="G22:G23"/>
    <mergeCell ref="H22:H23"/>
    <mergeCell ref="E34:E35"/>
    <mergeCell ref="I32:I33"/>
    <mergeCell ref="I20:I21"/>
    <mergeCell ref="B20:B21"/>
    <mergeCell ref="C20:C21"/>
    <mergeCell ref="D20:D21"/>
    <mergeCell ref="E20:E21"/>
    <mergeCell ref="F20:F21"/>
    <mergeCell ref="G20:G21"/>
    <mergeCell ref="H20:H21"/>
    <mergeCell ref="G8:G9"/>
    <mergeCell ref="B22:B23"/>
    <mergeCell ref="C22:C23"/>
    <mergeCell ref="D22:D23"/>
    <mergeCell ref="F22:F23"/>
    <mergeCell ref="I12:I13"/>
    <mergeCell ref="H8:H9"/>
    <mergeCell ref="I8:I9"/>
    <mergeCell ref="B10:B11"/>
    <mergeCell ref="C10:C11"/>
    <mergeCell ref="D10:D11"/>
    <mergeCell ref="E10:E11"/>
    <mergeCell ref="F10:F11"/>
    <mergeCell ref="G10:G11"/>
    <mergeCell ref="H10:H11"/>
    <mergeCell ref="I10:I11"/>
    <mergeCell ref="B8:B9"/>
    <mergeCell ref="C8:C9"/>
    <mergeCell ref="D8:D9"/>
    <mergeCell ref="E8:E9"/>
    <mergeCell ref="F8:F9"/>
    <mergeCell ref="G12:G13"/>
    <mergeCell ref="A14:C14"/>
    <mergeCell ref="A15:B15"/>
    <mergeCell ref="A16:B16"/>
    <mergeCell ref="H12:H13"/>
    <mergeCell ref="B12:B13"/>
    <mergeCell ref="C12:C13"/>
    <mergeCell ref="D12:D13"/>
    <mergeCell ref="E12:E13"/>
    <mergeCell ref="F12:F13"/>
    <mergeCell ref="A1:I1"/>
    <mergeCell ref="B2:I2"/>
    <mergeCell ref="A4:I4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80" zoomScaleNormal="80" workbookViewId="0">
      <selection activeCell="H12" sqref="H12"/>
    </sheetView>
  </sheetViews>
  <sheetFormatPr baseColWidth="10" defaultRowHeight="15" x14ac:dyDescent="0.25"/>
  <cols>
    <col min="1" max="1" width="37.7109375" style="1" customWidth="1"/>
    <col min="2" max="2" width="14.7109375" style="1" customWidth="1"/>
    <col min="3" max="3" width="15.5703125" style="1" customWidth="1"/>
    <col min="4" max="4" width="15" style="1" customWidth="1"/>
    <col min="5" max="5" width="15.7109375" style="1" customWidth="1"/>
    <col min="6" max="6" width="13.7109375" style="1" customWidth="1"/>
    <col min="7" max="7" width="15.7109375" style="1" customWidth="1"/>
    <col min="8" max="8" width="13.7109375" style="1" customWidth="1"/>
    <col min="9" max="9" width="15.7109375" style="1" customWidth="1"/>
    <col min="10" max="16384" width="11.42578125" style="1"/>
  </cols>
  <sheetData>
    <row r="1" spans="1:16" ht="37.5" customHeight="1" x14ac:dyDescent="0.25">
      <c r="A1" s="44" t="s">
        <v>77</v>
      </c>
      <c r="B1" s="44"/>
      <c r="C1" s="44"/>
      <c r="D1" s="44"/>
      <c r="E1" s="44"/>
      <c r="F1" s="44"/>
      <c r="G1" s="44"/>
      <c r="H1" s="44"/>
      <c r="I1" s="44"/>
      <c r="J1" s="3"/>
      <c r="K1" s="3"/>
      <c r="L1" s="3"/>
      <c r="M1" s="3"/>
      <c r="N1" s="3"/>
      <c r="O1" s="3"/>
      <c r="P1" s="3"/>
    </row>
    <row r="2" spans="1:16" ht="17.100000000000001" customHeight="1" x14ac:dyDescent="0.25">
      <c r="A2" s="2" t="s">
        <v>15</v>
      </c>
      <c r="B2" s="45"/>
      <c r="C2" s="46"/>
      <c r="D2" s="46"/>
      <c r="E2" s="46"/>
      <c r="F2" s="46"/>
      <c r="G2" s="46"/>
      <c r="H2" s="46"/>
      <c r="I2" s="46"/>
      <c r="J2" s="3"/>
      <c r="K2" s="3"/>
      <c r="L2" s="3"/>
      <c r="M2" s="3"/>
      <c r="N2" s="3"/>
      <c r="O2" s="3"/>
      <c r="P2" s="3"/>
    </row>
    <row r="3" spans="1:16" ht="17.100000000000001" customHeight="1" x14ac:dyDescent="0.25">
      <c r="A3" s="2"/>
      <c r="B3" s="15"/>
      <c r="C3" s="16"/>
      <c r="D3" s="16"/>
      <c r="E3" s="16"/>
      <c r="F3" s="16"/>
      <c r="G3" s="16"/>
      <c r="H3" s="16"/>
      <c r="I3" s="16"/>
      <c r="J3" s="3"/>
      <c r="K3" s="3"/>
      <c r="L3" s="3"/>
      <c r="M3" s="3"/>
      <c r="N3" s="3"/>
      <c r="O3" s="3"/>
      <c r="P3" s="3"/>
    </row>
    <row r="4" spans="1:16" ht="17.100000000000001" customHeight="1" x14ac:dyDescent="0.25">
      <c r="A4" s="40" t="s">
        <v>33</v>
      </c>
      <c r="B4" s="41"/>
      <c r="C4" s="41"/>
      <c r="D4" s="41"/>
      <c r="E4" s="41"/>
      <c r="F4" s="41"/>
      <c r="G4" s="41"/>
      <c r="H4" s="41"/>
      <c r="I4" s="41"/>
      <c r="J4" s="3"/>
      <c r="K4" s="3"/>
      <c r="L4" s="3"/>
      <c r="M4" s="3"/>
      <c r="N4" s="3"/>
      <c r="O4" s="3"/>
      <c r="P4" s="3"/>
    </row>
    <row r="5" spans="1:16" ht="15.7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" customHeight="1" x14ac:dyDescent="0.25">
      <c r="A6" s="4" t="s">
        <v>59</v>
      </c>
      <c r="B6" s="42" t="s">
        <v>14</v>
      </c>
      <c r="C6" s="36" t="s">
        <v>7</v>
      </c>
      <c r="D6" s="34" t="s">
        <v>8</v>
      </c>
      <c r="E6" s="36" t="s">
        <v>9</v>
      </c>
      <c r="F6" s="34" t="s">
        <v>10</v>
      </c>
      <c r="G6" s="36" t="s">
        <v>11</v>
      </c>
      <c r="H6" s="73" t="s">
        <v>12</v>
      </c>
      <c r="I6" s="75" t="s">
        <v>13</v>
      </c>
      <c r="J6" s="3"/>
      <c r="K6" s="3"/>
      <c r="L6" s="3"/>
      <c r="M6" s="3"/>
      <c r="N6" s="3"/>
      <c r="O6" s="3"/>
      <c r="P6" s="3"/>
    </row>
    <row r="7" spans="1:16" ht="28.5" customHeight="1" x14ac:dyDescent="0.25">
      <c r="A7" s="11" t="s">
        <v>60</v>
      </c>
      <c r="B7" s="43"/>
      <c r="C7" s="37"/>
      <c r="D7" s="35"/>
      <c r="E7" s="37"/>
      <c r="F7" s="35"/>
      <c r="G7" s="37"/>
      <c r="H7" s="74"/>
      <c r="I7" s="76"/>
      <c r="J7" s="3"/>
      <c r="K7" s="3"/>
      <c r="L7" s="3"/>
      <c r="M7" s="3"/>
      <c r="N7" s="3"/>
      <c r="O7" s="3"/>
      <c r="P7" s="3"/>
    </row>
    <row r="8" spans="1:16" x14ac:dyDescent="0.25">
      <c r="A8" s="77" t="s">
        <v>61</v>
      </c>
      <c r="B8" s="49"/>
      <c r="C8" s="32">
        <f>50000*B8</f>
        <v>0</v>
      </c>
      <c r="D8" s="30">
        <f>(B8*D10)+B8</f>
        <v>0</v>
      </c>
      <c r="E8" s="32">
        <f>50000*D8</f>
        <v>0</v>
      </c>
      <c r="F8" s="30">
        <f>(B8*F10)+B8</f>
        <v>0</v>
      </c>
      <c r="G8" s="32">
        <f>50000*F8</f>
        <v>0</v>
      </c>
      <c r="H8" s="30">
        <f>(B8*H10)+B8</f>
        <v>0</v>
      </c>
      <c r="I8" s="32">
        <f>50000*H8</f>
        <v>0</v>
      </c>
      <c r="J8" s="3"/>
      <c r="K8" s="3"/>
      <c r="L8" s="3"/>
      <c r="M8" s="3"/>
      <c r="N8" s="3"/>
      <c r="O8" s="3"/>
      <c r="P8" s="3"/>
    </row>
    <row r="9" spans="1:16" ht="15.75" thickBot="1" x14ac:dyDescent="0.3">
      <c r="A9" s="78"/>
      <c r="B9" s="50"/>
      <c r="C9" s="39"/>
      <c r="D9" s="38"/>
      <c r="E9" s="39"/>
      <c r="F9" s="38"/>
      <c r="G9" s="39"/>
      <c r="H9" s="31"/>
      <c r="I9" s="39"/>
      <c r="J9" s="3"/>
      <c r="K9" s="3"/>
      <c r="L9" s="3"/>
      <c r="M9" s="3"/>
      <c r="N9" s="3"/>
      <c r="O9" s="3"/>
      <c r="P9" s="3"/>
    </row>
    <row r="10" spans="1:16" ht="33" customHeight="1" thickBot="1" x14ac:dyDescent="0.3">
      <c r="A10" s="67" t="s">
        <v>63</v>
      </c>
      <c r="B10" s="67"/>
      <c r="C10" s="68"/>
      <c r="D10" s="13"/>
      <c r="E10" s="10"/>
      <c r="F10" s="13"/>
      <c r="G10" s="10"/>
      <c r="H10" s="1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" x14ac:dyDescent="0.25">
      <c r="A12" s="12" t="s">
        <v>62</v>
      </c>
      <c r="B12" s="8"/>
      <c r="C12" s="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14">
        <f>SUM(C8:C9)*1%</f>
        <v>0</v>
      </c>
      <c r="B13" s="9"/>
      <c r="C13" s="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29" t="s">
        <v>78</v>
      </c>
      <c r="B15" s="29"/>
      <c r="C15" s="29"/>
      <c r="D15" s="29"/>
      <c r="E15" s="29"/>
      <c r="F15" s="29"/>
      <c r="G15" s="29"/>
      <c r="H15" s="29"/>
      <c r="I15" s="29"/>
      <c r="J15" s="3"/>
      <c r="K15" s="3"/>
      <c r="L15" s="3"/>
      <c r="M15" s="3"/>
      <c r="N15" s="3"/>
      <c r="O15" s="3"/>
      <c r="P15" s="3"/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</sheetData>
  <sheetProtection algorithmName="SHA-512" hashValue="t0kCqCowxp4qthPJHwsjmlYPojTsJ1COtLsE/AD9UnwLKaiN7ilVx6vzOT+6ViNWQrYQSxDKSGM3ZqQhhPLHKg==" saltValue="cMua6iZxZ7xX5JRVbSe2Hw==" spinCount="100000" sheet="1" objects="1" scenarios="1"/>
  <mergeCells count="22">
    <mergeCell ref="A15:I15"/>
    <mergeCell ref="A8:A9"/>
    <mergeCell ref="A10:C10"/>
    <mergeCell ref="H8:H9"/>
    <mergeCell ref="I8:I9"/>
    <mergeCell ref="F8:F9"/>
    <mergeCell ref="G8:G9"/>
    <mergeCell ref="B8:B9"/>
    <mergeCell ref="C8:C9"/>
    <mergeCell ref="D8:D9"/>
    <mergeCell ref="E8:E9"/>
    <mergeCell ref="A1:I1"/>
    <mergeCell ref="B2:I2"/>
    <mergeCell ref="A4:I4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ITEMS 1 y 3</vt:lpstr>
      <vt:lpstr>ITEMS 5 y 6</vt:lpstr>
      <vt:lpstr>ITEMS 2, 4 y 7</vt:lpstr>
      <vt:lpstr>ITEM 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López</dc:creator>
  <cp:lastModifiedBy>santiagoqu</cp:lastModifiedBy>
  <cp:lastPrinted>2017-07-20T18:02:07Z</cp:lastPrinted>
  <dcterms:created xsi:type="dcterms:W3CDTF">2017-07-20T16:51:35Z</dcterms:created>
  <dcterms:modified xsi:type="dcterms:W3CDTF">2020-05-04T18:30:16Z</dcterms:modified>
</cp:coreProperties>
</file>